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uccession Plan Submissions\V 2.0\"/>
    </mc:Choice>
  </mc:AlternateContent>
  <bookViews>
    <workbookView xWindow="0" yWindow="0" windowWidth="19200" windowHeight="7050"/>
  </bookViews>
  <sheets>
    <sheet name="WPCP_Assessment_TOOL" sheetId="1" r:id="rId1"/>
  </sheets>
  <externalReferences>
    <externalReference r:id="rId2"/>
    <externalReference r:id="rId3"/>
  </externalReferences>
  <definedNames>
    <definedName name="Employee_Type_Graph">'[1]CENTRAL ANALYSIS'!#REF!</definedName>
    <definedName name="Logo" localSheetId="0">INDEX([2]CENTRAL!$A$2:$B$119,MATCH('[2]1. Agency Profile'!$F$9,[2]!Table1[Agency Name List],0),2)</definedName>
    <definedName name="Logo">INDEX('[1]CENTRAL DATA'!$B:$B,MATCH('[1]1. Agency Profile'!$G$12,'[1]CENTRAL DATA'!$A:$A,0))</definedName>
    <definedName name="_xlnm.Print_Area" localSheetId="0">WPCP_Assessment_TOOL!$L$7:$W$75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0" i="1" l="1"/>
  <c r="AD55" i="1" l="1"/>
  <c r="AB26" i="1"/>
  <c r="AB27" i="1" s="1"/>
  <c r="AC26" i="1"/>
  <c r="AC27" i="1" s="1"/>
  <c r="AD26" i="1"/>
  <c r="AD27" i="1" s="1"/>
  <c r="AE26" i="1"/>
  <c r="AE27" i="1" s="1"/>
  <c r="AF26" i="1"/>
  <c r="AF27" i="1" s="1"/>
  <c r="AA26" i="1"/>
  <c r="AA27" i="1" s="1"/>
  <c r="AD29" i="1" l="1"/>
  <c r="AC66" i="1" s="1"/>
  <c r="AD65" i="1" l="1"/>
  <c r="AC65" i="1"/>
  <c r="AG65" i="1"/>
  <c r="AF66" i="1"/>
  <c r="AE62" i="1"/>
  <c r="AH65" i="1"/>
  <c r="AH63" i="1"/>
  <c r="AF60" i="1"/>
  <c r="AC60" i="1"/>
  <c r="AD60" i="1"/>
  <c r="AD66" i="1"/>
  <c r="AD64" i="1"/>
  <c r="AE60" i="1"/>
  <c r="AC62" i="1"/>
  <c r="AF65" i="1"/>
  <c r="AF63" i="1"/>
  <c r="AG62" i="1"/>
  <c r="AD63" i="1"/>
  <c r="AG64" i="1"/>
  <c r="AG66" i="1"/>
  <c r="AD62" i="1"/>
  <c r="AE66" i="1"/>
  <c r="AC64" i="1"/>
  <c r="AG63" i="1"/>
  <c r="AE64" i="1"/>
  <c r="AC63" i="1"/>
  <c r="AH66" i="1"/>
  <c r="AH62" i="1"/>
  <c r="AE65" i="1"/>
  <c r="AH64" i="1"/>
  <c r="AF64" i="1"/>
  <c r="AG60" i="1"/>
  <c r="AF62" i="1"/>
  <c r="AH60" i="1"/>
  <c r="AE63" i="1"/>
  <c r="L62" i="1" l="1"/>
  <c r="P62" i="1" s="1"/>
</calcChain>
</file>

<file path=xl/sharedStrings.xml><?xml version="1.0" encoding="utf-8"?>
<sst xmlns="http://schemas.openxmlformats.org/spreadsheetml/2006/main" count="116" uniqueCount="44">
  <si>
    <t xml:space="preserve">Workforce Planning &amp; Development </t>
  </si>
  <si>
    <t>Version 2019.1</t>
  </si>
  <si>
    <t>Discretionary</t>
  </si>
  <si>
    <t>Not Urgent</t>
  </si>
  <si>
    <t xml:space="preserve">Step 1: Identify a Position and enter it into the field below. </t>
  </si>
  <si>
    <t>Strongly Agree</t>
  </si>
  <si>
    <t>Agree</t>
  </si>
  <si>
    <t>Somewhat Agree</t>
  </si>
  <si>
    <t>Somewhat Disagree</t>
  </si>
  <si>
    <t>Disagree</t>
  </si>
  <si>
    <t xml:space="preserve">Is this position were left vacant, it would cause serious difficulties in delivering on commitments and agency/institution priorities. </t>
  </si>
  <si>
    <t xml:space="preserve">Step 2: Indicate the level of agreement or disagreement for each statement regarding the position indicated in Step 1. </t>
  </si>
  <si>
    <t xml:space="preserve">The skills &amp; competencies required to perform this position are highly sought after in the labor market. </t>
  </si>
  <si>
    <t xml:space="preserve">This is a high turnover position. </t>
  </si>
  <si>
    <t xml:space="preserve">This position would be difficult to fill because it requires specialized expertise and experience that is not readily available in the organization or the labor market. </t>
  </si>
  <si>
    <t xml:space="preserve">This position is difficult to fill because of the geographic location the position is located. </t>
  </si>
  <si>
    <t xml:space="preserve">There is no bench strength for this position with candidates who could be ready to step up if it becomes vacant. </t>
  </si>
  <si>
    <t xml:space="preserve">There isn't an agency program that is developing candidates for this position that could be ready to step up if it becomes vacant. </t>
  </si>
  <si>
    <t xml:space="preserve">This position is deemed "essential" for emergency situations. </t>
  </si>
  <si>
    <t>Incumbents Age</t>
  </si>
  <si>
    <t>Years of Service</t>
  </si>
  <si>
    <t>Criticality Legend</t>
  </si>
  <si>
    <t>Total Criticality Score</t>
  </si>
  <si>
    <t>Retirement Imminence</t>
  </si>
  <si>
    <t>Criticality</t>
  </si>
  <si>
    <t>Retirements</t>
  </si>
  <si>
    <t xml:space="preserve">NOTE: This tool will not record the information entered. However, the tool is formatted to be printed that will include the position name, all input information, and the calculated criticality level and legend. </t>
  </si>
  <si>
    <t>Position Name</t>
  </si>
  <si>
    <t>Strongly Disagree</t>
  </si>
  <si>
    <t xml:space="preserve">If this position were left vacant, it would cause serious difficulties in achieving operational and strategic goals at the department level. </t>
  </si>
  <si>
    <t xml:space="preserve">If the position were left vacant, it would cause serious difficulties in meeting legislative or regulatory requirements. </t>
  </si>
  <si>
    <t xml:space="preserve">If this position were left vacant, it would be detrimental to the health, safety, or security in the workplace. </t>
  </si>
  <si>
    <t xml:space="preserve">There is a significant likelihood that the incumbent will leave this position within the next 2-3 years. </t>
  </si>
  <si>
    <t>Critical Position Assessment Tool</t>
  </si>
  <si>
    <t xml:space="preserve">This position requires a high degree of specialized/corporate knowledge transfer to ensure continuity in the performance of the function. </t>
  </si>
  <si>
    <t xml:space="preserve">The position is vital to achieving the mission of the agency. If vacant, the agency will face a high level of difficulty meetings its objectives. </t>
  </si>
  <si>
    <t xml:space="preserve"> Position's  Current Criticality Score</t>
  </si>
  <si>
    <t xml:space="preserve">The position is important for achieving the mission of the agency. If vacant, the agency may experience some difficulty with meeting its objectives. </t>
  </si>
  <si>
    <t xml:space="preserve">Step 3: Indicate the incumbent's age and years of service for the position indicated in Step 1 (imminence of retirement). </t>
  </si>
  <si>
    <t xml:space="preserve">This tool is  designed to help agencies of the Commonwealth identify workforce planning critical positions. Since agencies are best equipped to identify their workforce critical positions, this tool is optional and is only meant to guide agencies. This tool does not represent the only method for identifying workforce planning critical positions. </t>
  </si>
  <si>
    <t>Mission Important</t>
  </si>
  <si>
    <t>Mission Imperative</t>
  </si>
  <si>
    <t xml:space="preserve">The position may have some impact to the agency mission. </t>
  </si>
  <si>
    <t xml:space="preserve">The position is not urgent to achieve the mission of the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</si>
</sst>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0" x14ac:knownFonts="1">
    <font>
      <sz val="11"/>
      <color theme="1"/>
      <name val="Calibri"/>
      <family val="2"/>
      <scheme val="minor"/>
    </font>
    <font>
      <b/>
      <sz val="11"/>
      <color theme="1"/>
      <name val="Calibri"/>
      <family val="2"/>
      <scheme val="minor"/>
    </font>
    <font>
      <b/>
      <sz val="24"/>
      <name val="Calibri"/>
      <family val="2"/>
      <scheme val="minor"/>
    </font>
    <font>
      <i/>
      <sz val="18"/>
      <color theme="1"/>
      <name val="Calibri"/>
      <family val="2"/>
      <scheme val="minor"/>
    </font>
    <font>
      <b/>
      <sz val="12"/>
      <name val="Calibri"/>
      <family val="2"/>
      <scheme val="minor"/>
    </font>
    <font>
      <i/>
      <sz val="10"/>
      <color theme="1"/>
      <name val="Calibri"/>
      <family val="2"/>
      <scheme val="minor"/>
    </font>
    <font>
      <u/>
      <sz val="11"/>
      <color theme="10"/>
      <name val="Calibri"/>
      <family val="2"/>
      <scheme val="minor"/>
    </font>
    <font>
      <i/>
      <u/>
      <sz val="11"/>
      <color theme="1"/>
      <name val="Calibri"/>
      <family val="2"/>
      <scheme val="minor"/>
    </font>
    <font>
      <b/>
      <sz val="12"/>
      <color theme="1"/>
      <name val="Calibri"/>
      <family val="2"/>
      <scheme val="minor"/>
    </font>
    <font>
      <i/>
      <sz val="11"/>
      <color theme="1"/>
      <name val="Calibri"/>
      <family val="2"/>
      <scheme val="minor"/>
    </font>
    <font>
      <b/>
      <sz val="11"/>
      <name val="Calibri"/>
      <family val="2"/>
      <scheme val="minor"/>
    </font>
    <font>
      <b/>
      <sz val="11"/>
      <color theme="0"/>
      <name val="Calibri"/>
      <family val="2"/>
      <scheme val="minor"/>
    </font>
    <font>
      <sz val="12"/>
      <color theme="1"/>
      <name val="Calibri"/>
      <family val="2"/>
      <scheme val="minor"/>
    </font>
    <font>
      <sz val="10"/>
      <color theme="1"/>
      <name val="Calibri"/>
      <family val="2"/>
      <scheme val="minor"/>
    </font>
    <font>
      <sz val="10"/>
      <name val="Calibri"/>
      <family val="2"/>
      <scheme val="minor"/>
    </font>
    <font>
      <b/>
      <sz val="8"/>
      <color theme="1"/>
      <name val="Calibri"/>
      <family val="2"/>
      <scheme val="minor"/>
    </font>
    <font>
      <b/>
      <sz val="12"/>
      <color theme="0"/>
      <name val="Calibri"/>
      <family val="2"/>
      <scheme val="minor"/>
    </font>
    <font>
      <b/>
      <sz val="16"/>
      <color theme="1"/>
      <name val="Calibri"/>
      <family val="2"/>
      <scheme val="minor"/>
    </font>
    <font>
      <b/>
      <sz val="11"/>
      <color rgb="FFC00000"/>
      <name val="Calibri"/>
      <family val="2"/>
      <scheme val="minor"/>
    </font>
    <font>
      <i/>
      <sz val="12"/>
      <color theme="1"/>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92D050"/>
        <bgColor indexed="64"/>
      </patternFill>
    </fill>
    <fill>
      <patternFill patternType="solid">
        <fgColor rgb="FFC00000"/>
        <bgColor indexed="64"/>
      </patternFill>
    </fill>
    <fill>
      <patternFill patternType="solid">
        <fgColor theme="7" tint="0.79998168889431442"/>
        <bgColor indexed="64"/>
      </patternFill>
    </fill>
    <fill>
      <patternFill patternType="solid">
        <fgColor theme="7"/>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0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right"/>
    </xf>
    <xf numFmtId="0" fontId="9" fillId="0" borderId="5" xfId="0" applyFont="1" applyBorder="1" applyAlignment="1">
      <alignment horizontal="right"/>
    </xf>
    <xf numFmtId="0" fontId="0" fillId="0" borderId="9" xfId="0" applyBorder="1"/>
    <xf numFmtId="0" fontId="0" fillId="0" borderId="10" xfId="0" applyBorder="1"/>
    <xf numFmtId="0" fontId="0" fillId="0" borderId="11" xfId="0" applyBorder="1"/>
    <xf numFmtId="0" fontId="9" fillId="0" borderId="2" xfId="0" applyFont="1" applyBorder="1" applyAlignment="1">
      <alignment horizontal="right"/>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1" applyFill="1" applyBorder="1" applyAlignment="1">
      <alignment vertical="center"/>
    </xf>
    <xf numFmtId="0" fontId="8" fillId="0" borderId="0" xfId="0" applyFont="1" applyFill="1" applyBorder="1" applyAlignment="1">
      <alignment vertical="center" wrapText="1"/>
    </xf>
    <xf numFmtId="0" fontId="0" fillId="0" borderId="7" xfId="0" applyBorder="1"/>
    <xf numFmtId="0" fontId="10" fillId="0" borderId="0" xfId="0" applyFont="1" applyFill="1" applyBorder="1" applyAlignment="1">
      <alignment vertical="center"/>
    </xf>
    <xf numFmtId="0" fontId="0" fillId="0" borderId="0" xfId="0" applyFill="1" applyBorder="1" applyAlignment="1"/>
    <xf numFmtId="0" fontId="0" fillId="0" borderId="8" xfId="0" applyBorder="1"/>
    <xf numFmtId="0" fontId="8" fillId="0" borderId="8" xfId="0" applyFont="1" applyFill="1" applyBorder="1" applyAlignment="1">
      <alignment vertical="center" wrapText="1"/>
    </xf>
    <xf numFmtId="0" fontId="5" fillId="0" borderId="8" xfId="0" applyFont="1" applyFill="1" applyBorder="1" applyAlignment="1">
      <alignment vertical="center" wrapText="1"/>
    </xf>
    <xf numFmtId="0" fontId="6" fillId="0" borderId="8" xfId="1" applyFill="1" applyBorder="1" applyAlignment="1">
      <alignment vertical="center"/>
    </xf>
    <xf numFmtId="0" fontId="9" fillId="0" borderId="8" xfId="0" applyFont="1" applyBorder="1" applyAlignment="1">
      <alignment horizontal="right"/>
    </xf>
    <xf numFmtId="0" fontId="0" fillId="0" borderId="14" xfId="0" applyBorder="1"/>
    <xf numFmtId="0" fontId="8" fillId="0" borderId="14" xfId="0" applyFont="1" applyFill="1" applyBorder="1" applyAlignment="1">
      <alignment vertical="center" wrapText="1"/>
    </xf>
    <xf numFmtId="0" fontId="5" fillId="0" borderId="14" xfId="0" applyFont="1" applyFill="1" applyBorder="1" applyAlignment="1">
      <alignment vertical="center" wrapText="1"/>
    </xf>
    <xf numFmtId="0" fontId="6" fillId="0" borderId="14" xfId="1" applyFill="1" applyBorder="1" applyAlignment="1">
      <alignment vertical="center"/>
    </xf>
    <xf numFmtId="0" fontId="9" fillId="0" borderId="14" xfId="0" applyFont="1" applyBorder="1" applyAlignment="1">
      <alignment horizontal="right"/>
    </xf>
    <xf numFmtId="0" fontId="0" fillId="7" borderId="6" xfId="0" applyFill="1" applyBorder="1"/>
    <xf numFmtId="0" fontId="0" fillId="10" borderId="6" xfId="0" applyFill="1" applyBorder="1"/>
    <xf numFmtId="0" fontId="0" fillId="9" borderId="6" xfId="0" applyFill="1" applyBorder="1"/>
    <xf numFmtId="0" fontId="0" fillId="8" borderId="6" xfId="0" applyFill="1" applyBorder="1"/>
    <xf numFmtId="0" fontId="0" fillId="0" borderId="8" xfId="0" applyBorder="1" applyAlignment="1"/>
    <xf numFmtId="0" fontId="0" fillId="9" borderId="6" xfId="0" applyNumberFormat="1" applyFill="1" applyBorder="1"/>
    <xf numFmtId="0" fontId="0" fillId="3" borderId="6" xfId="0" applyFill="1" applyBorder="1"/>
    <xf numFmtId="0" fontId="0" fillId="4" borderId="6" xfId="0" applyFill="1" applyBorder="1"/>
    <xf numFmtId="0" fontId="0" fillId="0" borderId="0" xfId="0" applyBorder="1" applyAlignment="1">
      <alignment horizontal="center" vertical="center" wrapText="1"/>
    </xf>
    <xf numFmtId="0" fontId="0" fillId="0" borderId="18" xfId="0" applyBorder="1"/>
    <xf numFmtId="14" fontId="0" fillId="0" borderId="0" xfId="0" applyNumberFormat="1" applyBorder="1"/>
    <xf numFmtId="14" fontId="8" fillId="0" borderId="0" xfId="0" applyNumberFormat="1" applyFont="1" applyFill="1" applyBorder="1" applyAlignment="1">
      <alignment vertical="center" wrapText="1"/>
    </xf>
    <xf numFmtId="14" fontId="5" fillId="0" borderId="0" xfId="0" applyNumberFormat="1" applyFont="1" applyFill="1" applyBorder="1" applyAlignment="1">
      <alignment vertical="center" wrapText="1"/>
    </xf>
    <xf numFmtId="14" fontId="6" fillId="0" borderId="0" xfId="1" applyNumberFormat="1" applyFill="1" applyBorder="1" applyAlignment="1">
      <alignment vertical="center"/>
    </xf>
    <xf numFmtId="14" fontId="9" fillId="0" borderId="0" xfId="0" applyNumberFormat="1" applyFont="1" applyBorder="1" applyAlignment="1">
      <alignment horizontal="right"/>
    </xf>
    <xf numFmtId="164" fontId="0" fillId="0" borderId="0" xfId="0" applyNumberFormat="1"/>
    <xf numFmtId="0" fontId="0" fillId="0" borderId="6" xfId="0" applyBorder="1" applyProtection="1">
      <protection locked="0"/>
    </xf>
    <xf numFmtId="0" fontId="0" fillId="7" borderId="0" xfId="0" applyFill="1" applyProtection="1">
      <protection locked="0"/>
    </xf>
    <xf numFmtId="0" fontId="0" fillId="7" borderId="6" xfId="0" applyFill="1" applyBorder="1" applyProtection="1">
      <protection locked="0"/>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 fillId="6" borderId="8" xfId="0" applyFont="1" applyFill="1" applyBorder="1" applyAlignment="1">
      <alignment horizontal="left"/>
    </xf>
    <xf numFmtId="0" fontId="1" fillId="0" borderId="0" xfId="0" applyFont="1" applyFill="1" applyBorder="1" applyAlignment="1">
      <alignment horizontal="right"/>
    </xf>
    <xf numFmtId="0" fontId="0" fillId="5" borderId="6" xfId="0" applyFill="1" applyBorder="1" applyAlignment="1" applyProtection="1">
      <alignment horizontal="center"/>
      <protection locked="0"/>
    </xf>
    <xf numFmtId="14" fontId="19" fillId="0" borderId="0" xfId="0" applyNumberFormat="1" applyFont="1" applyFill="1" applyBorder="1" applyAlignment="1">
      <alignment horizontal="center" vertical="center" wrapText="1"/>
    </xf>
    <xf numFmtId="0" fontId="14" fillId="0" borderId="6" xfId="0" applyFont="1" applyFill="1" applyBorder="1" applyAlignment="1">
      <alignment horizontal="left" vertical="center" wrapText="1"/>
    </xf>
    <xf numFmtId="0" fontId="15" fillId="5" borderId="6" xfId="0" applyFont="1" applyFill="1" applyBorder="1" applyAlignment="1">
      <alignment horizontal="center" vertical="top" wrapText="1"/>
    </xf>
    <xf numFmtId="0" fontId="7" fillId="0" borderId="0" xfId="0"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12" xfId="0" applyBorder="1" applyAlignment="1">
      <alignment horizontal="center" vertical="center" textRotation="90"/>
    </xf>
    <xf numFmtId="0" fontId="18"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0" xfId="0" applyAlignment="1">
      <alignment horizontal="right"/>
    </xf>
    <xf numFmtId="0" fontId="0" fillId="9" borderId="15" xfId="0"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8" fillId="3" borderId="6" xfId="0" applyFont="1" applyFill="1" applyBorder="1" applyAlignment="1">
      <alignment horizontal="center" vertical="center"/>
    </xf>
    <xf numFmtId="0" fontId="8" fillId="7" borderId="6" xfId="0" applyFont="1" applyFill="1" applyBorder="1" applyAlignment="1">
      <alignment horizontal="center" vertical="center"/>
    </xf>
    <xf numFmtId="0" fontId="8" fillId="6" borderId="6" xfId="0" applyFont="1" applyFill="1" applyBorder="1" applyAlignment="1">
      <alignment horizontal="center" vertical="center"/>
    </xf>
    <xf numFmtId="0" fontId="16" fillId="4" borderId="6" xfId="0" applyFont="1" applyFill="1" applyBorder="1" applyAlignment="1">
      <alignment horizontal="center" vertical="center"/>
    </xf>
    <xf numFmtId="0" fontId="9" fillId="0" borderId="8" xfId="0" applyFont="1" applyBorder="1"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14" fontId="11" fillId="2" borderId="0" xfId="0" applyNumberFormat="1" applyFont="1" applyFill="1" applyBorder="1" applyAlignment="1">
      <alignment horizontal="center"/>
    </xf>
    <xf numFmtId="0" fontId="12" fillId="0" borderId="0" xfId="0" applyFont="1" applyFill="1" applyBorder="1" applyAlignment="1">
      <alignment horizontal="right" vertical="center" wrapText="1"/>
    </xf>
    <xf numFmtId="0" fontId="0" fillId="5" borderId="6" xfId="0" applyFont="1" applyFill="1" applyBorder="1" applyAlignment="1" applyProtection="1">
      <alignment horizontal="center" vertical="center" wrapText="1"/>
      <protection locked="0"/>
    </xf>
    <xf numFmtId="0" fontId="12" fillId="0" borderId="13" xfId="0" applyFont="1" applyFill="1" applyBorder="1" applyAlignment="1">
      <alignment horizontal="right" vertical="center" wrapText="1"/>
    </xf>
  </cellXfs>
  <cellStyles count="2">
    <cellStyle name="Hyperlink" xfId="1" builtinId="8"/>
    <cellStyle name="Normal" xfId="0" builtinId="0"/>
  </cellStyles>
  <dxfs count="30">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auto="1"/>
      </font>
      <fill>
        <patternFill>
          <bgColor rgb="FF92D050"/>
        </patternFill>
      </fill>
    </dxf>
    <dxf>
      <fill>
        <patternFill>
          <bgColor rgb="FFFFFF00"/>
        </patternFill>
      </fill>
    </dxf>
    <dxf>
      <fill>
        <patternFill>
          <bgColor theme="7"/>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13" lockText="1" noThreeD="1"/>
</file>

<file path=xl/ctrlProps/ctrlProp10.xml><?xml version="1.0" encoding="utf-8"?>
<formControlPr xmlns="http://schemas.microsoft.com/office/spreadsheetml/2009/9/main" objectType="CheckBox" fmlaLink="$AD$14" lockText="1" noThreeD="1"/>
</file>

<file path=xl/ctrlProps/ctrlProp11.xml><?xml version="1.0" encoding="utf-8"?>
<formControlPr xmlns="http://schemas.microsoft.com/office/spreadsheetml/2009/9/main" objectType="CheckBox" fmlaLink="$AE$14" lockText="1" noThreeD="1"/>
</file>

<file path=xl/ctrlProps/ctrlProp12.xml><?xml version="1.0" encoding="utf-8"?>
<formControlPr xmlns="http://schemas.microsoft.com/office/spreadsheetml/2009/9/main" objectType="CheckBox" fmlaLink="$AF$14" lockText="1" noThreeD="1"/>
</file>

<file path=xl/ctrlProps/ctrlProp13.xml><?xml version="1.0" encoding="utf-8"?>
<formControlPr xmlns="http://schemas.microsoft.com/office/spreadsheetml/2009/9/main" objectType="CheckBox" fmlaLink="$AA$15" lockText="1" noThreeD="1"/>
</file>

<file path=xl/ctrlProps/ctrlProp14.xml><?xml version="1.0" encoding="utf-8"?>
<formControlPr xmlns="http://schemas.microsoft.com/office/spreadsheetml/2009/9/main" objectType="CheckBox" fmlaLink="$AB$15" lockText="1" noThreeD="1"/>
</file>

<file path=xl/ctrlProps/ctrlProp15.xml><?xml version="1.0" encoding="utf-8"?>
<formControlPr xmlns="http://schemas.microsoft.com/office/spreadsheetml/2009/9/main" objectType="CheckBox" fmlaLink="$AC$15" lockText="1" noThreeD="1"/>
</file>

<file path=xl/ctrlProps/ctrlProp16.xml><?xml version="1.0" encoding="utf-8"?>
<formControlPr xmlns="http://schemas.microsoft.com/office/spreadsheetml/2009/9/main" objectType="CheckBox" fmlaLink="$AD$15" lockText="1" noThreeD="1"/>
</file>

<file path=xl/ctrlProps/ctrlProp17.xml><?xml version="1.0" encoding="utf-8"?>
<formControlPr xmlns="http://schemas.microsoft.com/office/spreadsheetml/2009/9/main" objectType="CheckBox" fmlaLink="$AE$15" lockText="1" noThreeD="1"/>
</file>

<file path=xl/ctrlProps/ctrlProp18.xml><?xml version="1.0" encoding="utf-8"?>
<formControlPr xmlns="http://schemas.microsoft.com/office/spreadsheetml/2009/9/main" objectType="CheckBox" fmlaLink="$AF$15" lockText="1" noThreeD="1"/>
</file>

<file path=xl/ctrlProps/ctrlProp19.xml><?xml version="1.0" encoding="utf-8"?>
<formControlPr xmlns="http://schemas.microsoft.com/office/spreadsheetml/2009/9/main" objectType="CheckBox" fmlaLink="$AA$16" lockText="1" noThreeD="1"/>
</file>

<file path=xl/ctrlProps/ctrlProp2.xml><?xml version="1.0" encoding="utf-8"?>
<formControlPr xmlns="http://schemas.microsoft.com/office/spreadsheetml/2009/9/main" objectType="CheckBox" fmlaLink="$AB$13" lockText="1" noThreeD="1"/>
</file>

<file path=xl/ctrlProps/ctrlProp20.xml><?xml version="1.0" encoding="utf-8"?>
<formControlPr xmlns="http://schemas.microsoft.com/office/spreadsheetml/2009/9/main" objectType="CheckBox" fmlaLink="$AB$16" lockText="1" noThreeD="1"/>
</file>

<file path=xl/ctrlProps/ctrlProp21.xml><?xml version="1.0" encoding="utf-8"?>
<formControlPr xmlns="http://schemas.microsoft.com/office/spreadsheetml/2009/9/main" objectType="CheckBox" fmlaLink="$AC$16" lockText="1" noThreeD="1"/>
</file>

<file path=xl/ctrlProps/ctrlProp22.xml><?xml version="1.0" encoding="utf-8"?>
<formControlPr xmlns="http://schemas.microsoft.com/office/spreadsheetml/2009/9/main" objectType="CheckBox" fmlaLink="$AD$16" lockText="1" noThreeD="1"/>
</file>

<file path=xl/ctrlProps/ctrlProp23.xml><?xml version="1.0" encoding="utf-8"?>
<formControlPr xmlns="http://schemas.microsoft.com/office/spreadsheetml/2009/9/main" objectType="CheckBox" fmlaLink="$AE$16" lockText="1" noThreeD="1"/>
</file>

<file path=xl/ctrlProps/ctrlProp24.xml><?xml version="1.0" encoding="utf-8"?>
<formControlPr xmlns="http://schemas.microsoft.com/office/spreadsheetml/2009/9/main" objectType="CheckBox" fmlaLink="$AF$16" lockText="1" noThreeD="1"/>
</file>

<file path=xl/ctrlProps/ctrlProp25.xml><?xml version="1.0" encoding="utf-8"?>
<formControlPr xmlns="http://schemas.microsoft.com/office/spreadsheetml/2009/9/main" objectType="CheckBox" fmlaLink="$AA$17" lockText="1" noThreeD="1"/>
</file>

<file path=xl/ctrlProps/ctrlProp26.xml><?xml version="1.0" encoding="utf-8"?>
<formControlPr xmlns="http://schemas.microsoft.com/office/spreadsheetml/2009/9/main" objectType="CheckBox" fmlaLink="$AB$17" lockText="1" noThreeD="1"/>
</file>

<file path=xl/ctrlProps/ctrlProp27.xml><?xml version="1.0" encoding="utf-8"?>
<formControlPr xmlns="http://schemas.microsoft.com/office/spreadsheetml/2009/9/main" objectType="CheckBox" fmlaLink="$AC$17" lockText="1" noThreeD="1"/>
</file>

<file path=xl/ctrlProps/ctrlProp28.xml><?xml version="1.0" encoding="utf-8"?>
<formControlPr xmlns="http://schemas.microsoft.com/office/spreadsheetml/2009/9/main" objectType="CheckBox" fmlaLink="$AD$17" lockText="1" noThreeD="1"/>
</file>

<file path=xl/ctrlProps/ctrlProp29.xml><?xml version="1.0" encoding="utf-8"?>
<formControlPr xmlns="http://schemas.microsoft.com/office/spreadsheetml/2009/9/main" objectType="CheckBox" fmlaLink="$AE$17" lockText="1" noThreeD="1"/>
</file>

<file path=xl/ctrlProps/ctrlProp3.xml><?xml version="1.0" encoding="utf-8"?>
<formControlPr xmlns="http://schemas.microsoft.com/office/spreadsheetml/2009/9/main" objectType="CheckBox" fmlaLink="$AC$13" lockText="1" noThreeD="1"/>
</file>

<file path=xl/ctrlProps/ctrlProp30.xml><?xml version="1.0" encoding="utf-8"?>
<formControlPr xmlns="http://schemas.microsoft.com/office/spreadsheetml/2009/9/main" objectType="CheckBox" fmlaLink="$AF$17" lockText="1" noThreeD="1"/>
</file>

<file path=xl/ctrlProps/ctrlProp31.xml><?xml version="1.0" encoding="utf-8"?>
<formControlPr xmlns="http://schemas.microsoft.com/office/spreadsheetml/2009/9/main" objectType="CheckBox" fmlaLink="$AA$18" lockText="1" noThreeD="1"/>
</file>

<file path=xl/ctrlProps/ctrlProp32.xml><?xml version="1.0" encoding="utf-8"?>
<formControlPr xmlns="http://schemas.microsoft.com/office/spreadsheetml/2009/9/main" objectType="CheckBox" fmlaLink="$AB$18" lockText="1" noThreeD="1"/>
</file>

<file path=xl/ctrlProps/ctrlProp33.xml><?xml version="1.0" encoding="utf-8"?>
<formControlPr xmlns="http://schemas.microsoft.com/office/spreadsheetml/2009/9/main" objectType="CheckBox" fmlaLink="$AC$18" lockText="1" noThreeD="1"/>
</file>

<file path=xl/ctrlProps/ctrlProp34.xml><?xml version="1.0" encoding="utf-8"?>
<formControlPr xmlns="http://schemas.microsoft.com/office/spreadsheetml/2009/9/main" objectType="CheckBox" fmlaLink="$AD$18" lockText="1" noThreeD="1"/>
</file>

<file path=xl/ctrlProps/ctrlProp35.xml><?xml version="1.0" encoding="utf-8"?>
<formControlPr xmlns="http://schemas.microsoft.com/office/spreadsheetml/2009/9/main" objectType="CheckBox" fmlaLink="$AE$18" lockText="1" noThreeD="1"/>
</file>

<file path=xl/ctrlProps/ctrlProp36.xml><?xml version="1.0" encoding="utf-8"?>
<formControlPr xmlns="http://schemas.microsoft.com/office/spreadsheetml/2009/9/main" objectType="CheckBox" fmlaLink="$AF$18" lockText="1" noThreeD="1"/>
</file>

<file path=xl/ctrlProps/ctrlProp37.xml><?xml version="1.0" encoding="utf-8"?>
<formControlPr xmlns="http://schemas.microsoft.com/office/spreadsheetml/2009/9/main" objectType="CheckBox" fmlaLink="$AA$19" lockText="1" noThreeD="1"/>
</file>

<file path=xl/ctrlProps/ctrlProp38.xml><?xml version="1.0" encoding="utf-8"?>
<formControlPr xmlns="http://schemas.microsoft.com/office/spreadsheetml/2009/9/main" objectType="CheckBox" fmlaLink="$AB$19" lockText="1" noThreeD="1"/>
</file>

<file path=xl/ctrlProps/ctrlProp39.xml><?xml version="1.0" encoding="utf-8"?>
<formControlPr xmlns="http://schemas.microsoft.com/office/spreadsheetml/2009/9/main" objectType="CheckBox" fmlaLink="$AC$19" lockText="1" noThreeD="1"/>
</file>

<file path=xl/ctrlProps/ctrlProp4.xml><?xml version="1.0" encoding="utf-8"?>
<formControlPr xmlns="http://schemas.microsoft.com/office/spreadsheetml/2009/9/main" objectType="CheckBox" fmlaLink="$AD$13" lockText="1" noThreeD="1"/>
</file>

<file path=xl/ctrlProps/ctrlProp40.xml><?xml version="1.0" encoding="utf-8"?>
<formControlPr xmlns="http://schemas.microsoft.com/office/spreadsheetml/2009/9/main" objectType="CheckBox" fmlaLink="$AD$19" lockText="1" noThreeD="1"/>
</file>

<file path=xl/ctrlProps/ctrlProp41.xml><?xml version="1.0" encoding="utf-8"?>
<formControlPr xmlns="http://schemas.microsoft.com/office/spreadsheetml/2009/9/main" objectType="CheckBox" fmlaLink="$AE$19" lockText="1" noThreeD="1"/>
</file>

<file path=xl/ctrlProps/ctrlProp42.xml><?xml version="1.0" encoding="utf-8"?>
<formControlPr xmlns="http://schemas.microsoft.com/office/spreadsheetml/2009/9/main" objectType="CheckBox" fmlaLink="$AF$19" lockText="1" noThreeD="1"/>
</file>

<file path=xl/ctrlProps/ctrlProp43.xml><?xml version="1.0" encoding="utf-8"?>
<formControlPr xmlns="http://schemas.microsoft.com/office/spreadsheetml/2009/9/main" objectType="CheckBox" fmlaLink="$AA$20" lockText="1" noThreeD="1"/>
</file>

<file path=xl/ctrlProps/ctrlProp44.xml><?xml version="1.0" encoding="utf-8"?>
<formControlPr xmlns="http://schemas.microsoft.com/office/spreadsheetml/2009/9/main" objectType="CheckBox" fmlaLink="$AB$20" lockText="1" noThreeD="1"/>
</file>

<file path=xl/ctrlProps/ctrlProp45.xml><?xml version="1.0" encoding="utf-8"?>
<formControlPr xmlns="http://schemas.microsoft.com/office/spreadsheetml/2009/9/main" objectType="CheckBox" fmlaLink="$AC$20" lockText="1" noThreeD="1"/>
</file>

<file path=xl/ctrlProps/ctrlProp46.xml><?xml version="1.0" encoding="utf-8"?>
<formControlPr xmlns="http://schemas.microsoft.com/office/spreadsheetml/2009/9/main" objectType="CheckBox" fmlaLink="$AD$20" lockText="1" noThreeD="1"/>
</file>

<file path=xl/ctrlProps/ctrlProp47.xml><?xml version="1.0" encoding="utf-8"?>
<formControlPr xmlns="http://schemas.microsoft.com/office/spreadsheetml/2009/9/main" objectType="CheckBox" fmlaLink="$AE$20" lockText="1" noThreeD="1"/>
</file>

<file path=xl/ctrlProps/ctrlProp48.xml><?xml version="1.0" encoding="utf-8"?>
<formControlPr xmlns="http://schemas.microsoft.com/office/spreadsheetml/2009/9/main" objectType="CheckBox" fmlaLink="$AF$20" lockText="1" noThreeD="1"/>
</file>

<file path=xl/ctrlProps/ctrlProp49.xml><?xml version="1.0" encoding="utf-8"?>
<formControlPr xmlns="http://schemas.microsoft.com/office/spreadsheetml/2009/9/main" objectType="CheckBox" fmlaLink="$AA$21" lockText="1" noThreeD="1"/>
</file>

<file path=xl/ctrlProps/ctrlProp5.xml><?xml version="1.0" encoding="utf-8"?>
<formControlPr xmlns="http://schemas.microsoft.com/office/spreadsheetml/2009/9/main" objectType="CheckBox" fmlaLink="$AE$13" lockText="1" noThreeD="1"/>
</file>

<file path=xl/ctrlProps/ctrlProp50.xml><?xml version="1.0" encoding="utf-8"?>
<formControlPr xmlns="http://schemas.microsoft.com/office/spreadsheetml/2009/9/main" objectType="CheckBox" fmlaLink="$AB$21" lockText="1" noThreeD="1"/>
</file>

<file path=xl/ctrlProps/ctrlProp51.xml><?xml version="1.0" encoding="utf-8"?>
<formControlPr xmlns="http://schemas.microsoft.com/office/spreadsheetml/2009/9/main" objectType="CheckBox" fmlaLink="$AC$21" lockText="1" noThreeD="1"/>
</file>

<file path=xl/ctrlProps/ctrlProp52.xml><?xml version="1.0" encoding="utf-8"?>
<formControlPr xmlns="http://schemas.microsoft.com/office/spreadsheetml/2009/9/main" objectType="CheckBox" fmlaLink="$AD$21" lockText="1" noThreeD="1"/>
</file>

<file path=xl/ctrlProps/ctrlProp53.xml><?xml version="1.0" encoding="utf-8"?>
<formControlPr xmlns="http://schemas.microsoft.com/office/spreadsheetml/2009/9/main" objectType="CheckBox" fmlaLink="$AE$21" lockText="1" noThreeD="1"/>
</file>

<file path=xl/ctrlProps/ctrlProp54.xml><?xml version="1.0" encoding="utf-8"?>
<formControlPr xmlns="http://schemas.microsoft.com/office/spreadsheetml/2009/9/main" objectType="CheckBox" fmlaLink="$AF$21" lockText="1" noThreeD="1"/>
</file>

<file path=xl/ctrlProps/ctrlProp55.xml><?xml version="1.0" encoding="utf-8"?>
<formControlPr xmlns="http://schemas.microsoft.com/office/spreadsheetml/2009/9/main" objectType="CheckBox" fmlaLink="$AA$22" lockText="1" noThreeD="1"/>
</file>

<file path=xl/ctrlProps/ctrlProp56.xml><?xml version="1.0" encoding="utf-8"?>
<formControlPr xmlns="http://schemas.microsoft.com/office/spreadsheetml/2009/9/main" objectType="CheckBox" fmlaLink="$AB$22" lockText="1" noThreeD="1"/>
</file>

<file path=xl/ctrlProps/ctrlProp57.xml><?xml version="1.0" encoding="utf-8"?>
<formControlPr xmlns="http://schemas.microsoft.com/office/spreadsheetml/2009/9/main" objectType="CheckBox" fmlaLink="$AC$22" lockText="1" noThreeD="1"/>
</file>

<file path=xl/ctrlProps/ctrlProp58.xml><?xml version="1.0" encoding="utf-8"?>
<formControlPr xmlns="http://schemas.microsoft.com/office/spreadsheetml/2009/9/main" objectType="CheckBox" fmlaLink="$AD$22" lockText="1" noThreeD="1"/>
</file>

<file path=xl/ctrlProps/ctrlProp59.xml><?xml version="1.0" encoding="utf-8"?>
<formControlPr xmlns="http://schemas.microsoft.com/office/spreadsheetml/2009/9/main" objectType="CheckBox" fmlaLink="$AE$22" lockText="1" noThreeD="1"/>
</file>

<file path=xl/ctrlProps/ctrlProp6.xml><?xml version="1.0" encoding="utf-8"?>
<formControlPr xmlns="http://schemas.microsoft.com/office/spreadsheetml/2009/9/main" objectType="CheckBox" fmlaLink="$AF$13" lockText="1" noThreeD="1"/>
</file>

<file path=xl/ctrlProps/ctrlProp60.xml><?xml version="1.0" encoding="utf-8"?>
<formControlPr xmlns="http://schemas.microsoft.com/office/spreadsheetml/2009/9/main" objectType="CheckBox" fmlaLink="$AF$22" lockText="1" noThreeD="1"/>
</file>

<file path=xl/ctrlProps/ctrlProp61.xml><?xml version="1.0" encoding="utf-8"?>
<formControlPr xmlns="http://schemas.microsoft.com/office/spreadsheetml/2009/9/main" objectType="CheckBox" fmlaLink="$AA$23" lockText="1" noThreeD="1"/>
</file>

<file path=xl/ctrlProps/ctrlProp62.xml><?xml version="1.0" encoding="utf-8"?>
<formControlPr xmlns="http://schemas.microsoft.com/office/spreadsheetml/2009/9/main" objectType="CheckBox" fmlaLink="$AB$23" lockText="1" noThreeD="1"/>
</file>

<file path=xl/ctrlProps/ctrlProp63.xml><?xml version="1.0" encoding="utf-8"?>
<formControlPr xmlns="http://schemas.microsoft.com/office/spreadsheetml/2009/9/main" objectType="CheckBox" fmlaLink="$AC$23" lockText="1" noThreeD="1"/>
</file>

<file path=xl/ctrlProps/ctrlProp64.xml><?xml version="1.0" encoding="utf-8"?>
<formControlPr xmlns="http://schemas.microsoft.com/office/spreadsheetml/2009/9/main" objectType="CheckBox" fmlaLink="$AD$23" lockText="1" noThreeD="1"/>
</file>

<file path=xl/ctrlProps/ctrlProp65.xml><?xml version="1.0" encoding="utf-8"?>
<formControlPr xmlns="http://schemas.microsoft.com/office/spreadsheetml/2009/9/main" objectType="CheckBox" fmlaLink="$AE$23" lockText="1" noThreeD="1"/>
</file>

<file path=xl/ctrlProps/ctrlProp66.xml><?xml version="1.0" encoding="utf-8"?>
<formControlPr xmlns="http://schemas.microsoft.com/office/spreadsheetml/2009/9/main" objectType="CheckBox" fmlaLink="$AF$23" lockText="1" noThreeD="1"/>
</file>

<file path=xl/ctrlProps/ctrlProp67.xml><?xml version="1.0" encoding="utf-8"?>
<formControlPr xmlns="http://schemas.microsoft.com/office/spreadsheetml/2009/9/main" objectType="CheckBox" fmlaLink="$AA$24" lockText="1" noThreeD="1"/>
</file>

<file path=xl/ctrlProps/ctrlProp68.xml><?xml version="1.0" encoding="utf-8"?>
<formControlPr xmlns="http://schemas.microsoft.com/office/spreadsheetml/2009/9/main" objectType="CheckBox" fmlaLink="$AB$24" lockText="1" noThreeD="1"/>
</file>

<file path=xl/ctrlProps/ctrlProp69.xml><?xml version="1.0" encoding="utf-8"?>
<formControlPr xmlns="http://schemas.microsoft.com/office/spreadsheetml/2009/9/main" objectType="CheckBox" fmlaLink="$AC$24" lockText="1" noThreeD="1"/>
</file>

<file path=xl/ctrlProps/ctrlProp7.xml><?xml version="1.0" encoding="utf-8"?>
<formControlPr xmlns="http://schemas.microsoft.com/office/spreadsheetml/2009/9/main" objectType="CheckBox" fmlaLink="$AA$14" lockText="1" noThreeD="1"/>
</file>

<file path=xl/ctrlProps/ctrlProp70.xml><?xml version="1.0" encoding="utf-8"?>
<formControlPr xmlns="http://schemas.microsoft.com/office/spreadsheetml/2009/9/main" objectType="CheckBox" fmlaLink="$AD$24" lockText="1" noThreeD="1"/>
</file>

<file path=xl/ctrlProps/ctrlProp71.xml><?xml version="1.0" encoding="utf-8"?>
<formControlPr xmlns="http://schemas.microsoft.com/office/spreadsheetml/2009/9/main" objectType="CheckBox" fmlaLink="$AE$24" lockText="1" noThreeD="1"/>
</file>

<file path=xl/ctrlProps/ctrlProp72.xml><?xml version="1.0" encoding="utf-8"?>
<formControlPr xmlns="http://schemas.microsoft.com/office/spreadsheetml/2009/9/main" objectType="CheckBox" fmlaLink="$AF$24" lockText="1" noThreeD="1"/>
</file>

<file path=xl/ctrlProps/ctrlProp73.xml><?xml version="1.0" encoding="utf-8"?>
<formControlPr xmlns="http://schemas.microsoft.com/office/spreadsheetml/2009/9/main" objectType="CheckBox" fmlaLink="$AA$25" lockText="1" noThreeD="1"/>
</file>

<file path=xl/ctrlProps/ctrlProp74.xml><?xml version="1.0" encoding="utf-8"?>
<formControlPr xmlns="http://schemas.microsoft.com/office/spreadsheetml/2009/9/main" objectType="CheckBox" fmlaLink="$AB$25" lockText="1" noThreeD="1"/>
</file>

<file path=xl/ctrlProps/ctrlProp75.xml><?xml version="1.0" encoding="utf-8"?>
<formControlPr xmlns="http://schemas.microsoft.com/office/spreadsheetml/2009/9/main" objectType="CheckBox" fmlaLink="$AC$25" lockText="1" noThreeD="1"/>
</file>

<file path=xl/ctrlProps/ctrlProp76.xml><?xml version="1.0" encoding="utf-8"?>
<formControlPr xmlns="http://schemas.microsoft.com/office/spreadsheetml/2009/9/main" objectType="CheckBox" fmlaLink="$AD$25" lockText="1" noThreeD="1"/>
</file>

<file path=xl/ctrlProps/ctrlProp77.xml><?xml version="1.0" encoding="utf-8"?>
<formControlPr xmlns="http://schemas.microsoft.com/office/spreadsheetml/2009/9/main" objectType="CheckBox" fmlaLink="$AE$25" lockText="1" noThreeD="1"/>
</file>

<file path=xl/ctrlProps/ctrlProp78.xml><?xml version="1.0" encoding="utf-8"?>
<formControlPr xmlns="http://schemas.microsoft.com/office/spreadsheetml/2009/9/main" objectType="CheckBox" fmlaLink="$AF$25" lockText="1" noThreeD="1"/>
</file>

<file path=xl/ctrlProps/ctrlProp8.xml><?xml version="1.0" encoding="utf-8"?>
<formControlPr xmlns="http://schemas.microsoft.com/office/spreadsheetml/2009/9/main" objectType="CheckBox" fmlaLink="$AB$14" lockText="1" noThreeD="1"/>
</file>

<file path=xl/ctrlProps/ctrlProp9.xml><?xml version="1.0" encoding="utf-8"?>
<formControlPr xmlns="http://schemas.microsoft.com/office/spreadsheetml/2009/9/main" objectType="CheckBox" fmlaLink="$AC$14"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245410</xdr:colOff>
      <xdr:row>12</xdr:row>
      <xdr:rowOff>138954</xdr:rowOff>
    </xdr:from>
    <xdr:to>
      <xdr:col>8</xdr:col>
      <xdr:colOff>411417</xdr:colOff>
      <xdr:row>23</xdr:row>
      <xdr:rowOff>139515</xdr:rowOff>
    </xdr:to>
    <xdr:pic>
      <xdr:nvPicPr>
        <xdr:cNvPr id="2" name="Picture 1" descr="Image result for va department of human resources managem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3410" y="2234454"/>
          <a:ext cx="1994807" cy="2096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193301</xdr:colOff>
      <xdr:row>34</xdr:row>
      <xdr:rowOff>101410</xdr:rowOff>
    </xdr:from>
    <xdr:to>
      <xdr:col>9</xdr:col>
      <xdr:colOff>361389</xdr:colOff>
      <xdr:row>42</xdr:row>
      <xdr:rowOff>96931</xdr:rowOff>
    </xdr:to>
    <xdr:sp macro="" textlink="">
      <xdr:nvSpPr>
        <xdr:cNvPr id="3" name="Text Placeholder 3"/>
        <xdr:cNvSpPr>
          <a:spLocks noGrp="1"/>
        </xdr:cNvSpPr>
      </xdr:nvSpPr>
      <xdr:spPr>
        <a:xfrm>
          <a:off x="193301" y="6426010"/>
          <a:ext cx="5654488" cy="1538571"/>
        </a:xfrm>
        <a:prstGeom prst="rect">
          <a:avLst/>
        </a:prstGeom>
      </xdr:spPr>
      <xdr:txBody>
        <a:bodyPr vert="horz" wrap="square" lIns="91440" tIns="45720" rIns="91440" bIns="45720" rtlCol="0">
          <a:normAutofit fontScale="70000" lnSpcReduction="20000"/>
        </a:bodyPr>
        <a:lstStyle>
          <a:lvl1pPr marL="0" indent="0" algn="l" defTabSz="914400" rtl="0" eaLnBrk="1" latinLnBrk="0" hangingPunct="1">
            <a:lnSpc>
              <a:spcPct val="90000"/>
            </a:lnSpc>
            <a:spcBef>
              <a:spcPts val="1000"/>
            </a:spcBef>
            <a:buClr>
              <a:schemeClr val="accent1"/>
            </a:buClr>
            <a:buFont typeface="Wingdings" charset="2"/>
            <a:buNone/>
            <a:defRPr sz="2200" kern="1200">
              <a:solidFill>
                <a:srgbClr val="FFFFFF"/>
              </a:solidFill>
              <a:latin typeface="Century Gothic" panose="020B0502020202020204" pitchFamily="34" charset="0"/>
              <a:ea typeface="+mn-ea"/>
              <a:cs typeface="+mn-cs"/>
            </a:defRPr>
          </a:lvl1pPr>
          <a:lvl2pPr marL="685800" indent="-228600" algn="l" defTabSz="914400" rtl="0" eaLnBrk="1" latinLnBrk="0" hangingPunct="1">
            <a:lnSpc>
              <a:spcPct val="90000"/>
            </a:lnSpc>
            <a:spcBef>
              <a:spcPts val="500"/>
            </a:spcBef>
            <a:buClr>
              <a:schemeClr val="accent2"/>
            </a:buClr>
            <a:buFont typeface="Wingdings" panose="05000000000000000000" pitchFamily="2" charset="2"/>
            <a:buChar char="§"/>
            <a:defRPr sz="2000" kern="1200">
              <a:solidFill>
                <a:schemeClr val="tx1"/>
              </a:solidFill>
              <a:latin typeface="Century Gothic" panose="020B0502020202020204" pitchFamily="34" charset="0"/>
              <a:ea typeface="+mn-ea"/>
              <a:cs typeface="+mn-cs"/>
            </a:defRPr>
          </a:lvl2pPr>
          <a:lvl3pPr marL="1143000" indent="-228600" algn="l" defTabSz="914400" rtl="0" eaLnBrk="1" latinLnBrk="0" hangingPunct="1">
            <a:lnSpc>
              <a:spcPct val="90000"/>
            </a:lnSpc>
            <a:spcBef>
              <a:spcPts val="500"/>
            </a:spcBef>
            <a:buClr>
              <a:schemeClr val="accent3"/>
            </a:buClr>
            <a:buFont typeface="Wingdings" panose="05000000000000000000" pitchFamily="2" charset="2"/>
            <a:buChar char="§"/>
            <a:defRPr sz="1800" kern="1200">
              <a:solidFill>
                <a:schemeClr val="tx1"/>
              </a:solidFill>
              <a:latin typeface="Century Gothic" panose="020B0502020202020204" pitchFamily="34" charset="0"/>
              <a:ea typeface="+mn-ea"/>
              <a:cs typeface="+mn-cs"/>
            </a:defRPr>
          </a:lvl3pPr>
          <a:lvl4pPr marL="1600200" indent="-228600" algn="l" defTabSz="914400" rtl="0" eaLnBrk="1" latinLnBrk="0" hangingPunct="1">
            <a:lnSpc>
              <a:spcPct val="90000"/>
            </a:lnSpc>
            <a:spcBef>
              <a:spcPts val="500"/>
            </a:spcBef>
            <a:buClr>
              <a:schemeClr val="accent4"/>
            </a:buClr>
            <a:buFont typeface="Wingdings" panose="05000000000000000000" pitchFamily="2" charset="2"/>
            <a:buChar char="§"/>
            <a:defRPr sz="1600" kern="1200">
              <a:solidFill>
                <a:schemeClr val="tx1"/>
              </a:solidFill>
              <a:latin typeface="Century Gothic" panose="020B0502020202020204" pitchFamily="34" charset="0"/>
              <a:ea typeface="+mn-ea"/>
              <a:cs typeface="+mn-cs"/>
            </a:defRPr>
          </a:lvl4pPr>
          <a:lvl5pPr marL="2057400" indent="-228600" algn="l" defTabSz="914400" rtl="0" eaLnBrk="1" latinLnBrk="0" hangingPunct="1">
            <a:lnSpc>
              <a:spcPct val="90000"/>
            </a:lnSpc>
            <a:spcBef>
              <a:spcPts val="500"/>
            </a:spcBef>
            <a:buClr>
              <a:schemeClr val="accent5"/>
            </a:buClr>
            <a:buFont typeface="Wingdings" panose="05000000000000000000" pitchFamily="2" charset="2"/>
            <a:buChar char="§"/>
            <a:defRPr sz="1600" kern="1200">
              <a:solidFill>
                <a:schemeClr val="tx1"/>
              </a:solidFill>
              <a:latin typeface="Century Gothic" panose="020B0502020202020204" pitchFamily="34" charset="0"/>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indent="0" algn="ctr">
            <a:lnSpc>
              <a:spcPct val="120000"/>
            </a:lnSpc>
            <a:spcBef>
              <a:spcPts val="0"/>
            </a:spcBef>
            <a:spcAft>
              <a:spcPts val="0"/>
            </a:spcAft>
            <a:buNone/>
          </a:pPr>
          <a:r>
            <a:rPr lang="en-US" sz="2000" b="1" u="none">
              <a:solidFill>
                <a:srgbClr val="0070C0"/>
              </a:solidFill>
            </a:rPr>
            <a:t>Virginia Department of </a:t>
          </a:r>
        </a:p>
        <a:p>
          <a:pPr marL="0" indent="0" algn="ctr">
            <a:lnSpc>
              <a:spcPct val="120000"/>
            </a:lnSpc>
            <a:spcBef>
              <a:spcPts val="0"/>
            </a:spcBef>
            <a:spcAft>
              <a:spcPts val="0"/>
            </a:spcAft>
            <a:buNone/>
          </a:pPr>
          <a:r>
            <a:rPr lang="en-US" sz="2000" b="1" u="none">
              <a:solidFill>
                <a:srgbClr val="0070C0"/>
              </a:solidFill>
            </a:rPr>
            <a:t>Human Resources Management</a:t>
          </a:r>
        </a:p>
        <a:p>
          <a:pPr marL="0" indent="0" algn="ctr">
            <a:buNone/>
          </a:pPr>
          <a:r>
            <a:rPr lang="en-US" sz="2000">
              <a:solidFill>
                <a:sysClr val="windowText" lastClr="000000"/>
              </a:solidFill>
            </a:rPr>
            <a:t>101 North 14th Street, 12th Floor</a:t>
          </a:r>
        </a:p>
        <a:p>
          <a:pPr marL="0" indent="0" algn="ctr">
            <a:buNone/>
          </a:pPr>
          <a:r>
            <a:rPr lang="en-US" sz="2000">
              <a:solidFill>
                <a:sysClr val="windowText" lastClr="000000"/>
              </a:solidFill>
            </a:rPr>
            <a:t>Richmond, VA 23219</a:t>
          </a:r>
        </a:p>
        <a:p>
          <a:pPr marL="0" indent="0" algn="ctr">
            <a:buNone/>
          </a:pPr>
          <a:r>
            <a:rPr lang="en-US" sz="2000">
              <a:solidFill>
                <a:sysClr val="windowText" lastClr="000000"/>
              </a:solidFill>
            </a:rPr>
            <a:t>(804) 225-2507</a:t>
          </a:r>
        </a:p>
        <a:p>
          <a:pPr marL="0" indent="0" algn="ctr">
            <a:buNone/>
          </a:pPr>
          <a:endParaRPr lang="en-US">
            <a:solidFill>
              <a:srgbClr val="002060"/>
            </a:solidFill>
          </a:endParaRPr>
        </a:p>
      </xdr:txBody>
    </xdr:sp>
    <xdr:clientData/>
  </xdr:twoCellAnchor>
  <xdr:twoCellAnchor editAs="oneCell">
    <xdr:from>
      <xdr:col>1</xdr:col>
      <xdr:colOff>125011</xdr:colOff>
      <xdr:row>13</xdr:row>
      <xdr:rowOff>3593</xdr:rowOff>
    </xdr:from>
    <xdr:to>
      <xdr:col>4</xdr:col>
      <xdr:colOff>280149</xdr:colOff>
      <xdr:row>23</xdr:row>
      <xdr:rowOff>82364</xdr:rowOff>
    </xdr:to>
    <xdr:pic>
      <xdr:nvPicPr>
        <xdr:cNvPr id="8" name="Picture 7" descr="Image result for commonwealth of virginia seal"/>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611" y="2289593"/>
          <a:ext cx="1983938" cy="1983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17</xdr:col>
          <xdr:colOff>190500</xdr:colOff>
          <xdr:row>13</xdr:row>
          <xdr:rowOff>114300</xdr:rowOff>
        </xdr:from>
        <xdr:to>
          <xdr:col>17</xdr:col>
          <xdr:colOff>495300</xdr:colOff>
          <xdr:row>14</xdr:row>
          <xdr:rowOff>146050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13</xdr:row>
          <xdr:rowOff>107950</xdr:rowOff>
        </xdr:from>
        <xdr:to>
          <xdr:col>18</xdr:col>
          <xdr:colOff>508000</xdr:colOff>
          <xdr:row>14</xdr:row>
          <xdr:rowOff>146050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13</xdr:row>
          <xdr:rowOff>107950</xdr:rowOff>
        </xdr:from>
        <xdr:to>
          <xdr:col>19</xdr:col>
          <xdr:colOff>508000</xdr:colOff>
          <xdr:row>14</xdr:row>
          <xdr:rowOff>146050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13</xdr:row>
          <xdr:rowOff>107950</xdr:rowOff>
        </xdr:from>
        <xdr:to>
          <xdr:col>20</xdr:col>
          <xdr:colOff>508000</xdr:colOff>
          <xdr:row>14</xdr:row>
          <xdr:rowOff>146050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13</xdr:row>
          <xdr:rowOff>107950</xdr:rowOff>
        </xdr:from>
        <xdr:to>
          <xdr:col>21</xdr:col>
          <xdr:colOff>508000</xdr:colOff>
          <xdr:row>14</xdr:row>
          <xdr:rowOff>146050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13</xdr:row>
          <xdr:rowOff>107950</xdr:rowOff>
        </xdr:from>
        <xdr:to>
          <xdr:col>22</xdr:col>
          <xdr:colOff>508000</xdr:colOff>
          <xdr:row>14</xdr:row>
          <xdr:rowOff>146050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16</xdr:row>
          <xdr:rowOff>114300</xdr:rowOff>
        </xdr:from>
        <xdr:to>
          <xdr:col>17</xdr:col>
          <xdr:colOff>495300</xdr:colOff>
          <xdr:row>17</xdr:row>
          <xdr:rowOff>146050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16</xdr:row>
          <xdr:rowOff>107950</xdr:rowOff>
        </xdr:from>
        <xdr:to>
          <xdr:col>18</xdr:col>
          <xdr:colOff>508000</xdr:colOff>
          <xdr:row>17</xdr:row>
          <xdr:rowOff>146050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16</xdr:row>
          <xdr:rowOff>107950</xdr:rowOff>
        </xdr:from>
        <xdr:to>
          <xdr:col>19</xdr:col>
          <xdr:colOff>508000</xdr:colOff>
          <xdr:row>17</xdr:row>
          <xdr:rowOff>146050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16</xdr:row>
          <xdr:rowOff>107950</xdr:rowOff>
        </xdr:from>
        <xdr:to>
          <xdr:col>20</xdr:col>
          <xdr:colOff>508000</xdr:colOff>
          <xdr:row>17</xdr:row>
          <xdr:rowOff>146050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16</xdr:row>
          <xdr:rowOff>107950</xdr:rowOff>
        </xdr:from>
        <xdr:to>
          <xdr:col>21</xdr:col>
          <xdr:colOff>508000</xdr:colOff>
          <xdr:row>17</xdr:row>
          <xdr:rowOff>146050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16</xdr:row>
          <xdr:rowOff>107950</xdr:rowOff>
        </xdr:from>
        <xdr:to>
          <xdr:col>22</xdr:col>
          <xdr:colOff>508000</xdr:colOff>
          <xdr:row>17</xdr:row>
          <xdr:rowOff>146050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114300</xdr:rowOff>
        </xdr:from>
        <xdr:to>
          <xdr:col>17</xdr:col>
          <xdr:colOff>495300</xdr:colOff>
          <xdr:row>20</xdr:row>
          <xdr:rowOff>146050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19</xdr:row>
          <xdr:rowOff>107950</xdr:rowOff>
        </xdr:from>
        <xdr:to>
          <xdr:col>18</xdr:col>
          <xdr:colOff>508000</xdr:colOff>
          <xdr:row>20</xdr:row>
          <xdr:rowOff>146050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19</xdr:row>
          <xdr:rowOff>107950</xdr:rowOff>
        </xdr:from>
        <xdr:to>
          <xdr:col>19</xdr:col>
          <xdr:colOff>508000</xdr:colOff>
          <xdr:row>20</xdr:row>
          <xdr:rowOff>146050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19</xdr:row>
          <xdr:rowOff>107950</xdr:rowOff>
        </xdr:from>
        <xdr:to>
          <xdr:col>20</xdr:col>
          <xdr:colOff>508000</xdr:colOff>
          <xdr:row>20</xdr:row>
          <xdr:rowOff>146050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19</xdr:row>
          <xdr:rowOff>107950</xdr:rowOff>
        </xdr:from>
        <xdr:to>
          <xdr:col>21</xdr:col>
          <xdr:colOff>508000</xdr:colOff>
          <xdr:row>20</xdr:row>
          <xdr:rowOff>146050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19</xdr:row>
          <xdr:rowOff>107950</xdr:rowOff>
        </xdr:from>
        <xdr:to>
          <xdr:col>22</xdr:col>
          <xdr:colOff>508000</xdr:colOff>
          <xdr:row>20</xdr:row>
          <xdr:rowOff>146050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114300</xdr:rowOff>
        </xdr:from>
        <xdr:to>
          <xdr:col>17</xdr:col>
          <xdr:colOff>495300</xdr:colOff>
          <xdr:row>23</xdr:row>
          <xdr:rowOff>146050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22</xdr:row>
          <xdr:rowOff>107950</xdr:rowOff>
        </xdr:from>
        <xdr:to>
          <xdr:col>18</xdr:col>
          <xdr:colOff>508000</xdr:colOff>
          <xdr:row>23</xdr:row>
          <xdr:rowOff>146050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22</xdr:row>
          <xdr:rowOff>107950</xdr:rowOff>
        </xdr:from>
        <xdr:to>
          <xdr:col>19</xdr:col>
          <xdr:colOff>508000</xdr:colOff>
          <xdr:row>23</xdr:row>
          <xdr:rowOff>146050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22</xdr:row>
          <xdr:rowOff>107950</xdr:rowOff>
        </xdr:from>
        <xdr:to>
          <xdr:col>20</xdr:col>
          <xdr:colOff>508000</xdr:colOff>
          <xdr:row>23</xdr:row>
          <xdr:rowOff>146050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22</xdr:row>
          <xdr:rowOff>107950</xdr:rowOff>
        </xdr:from>
        <xdr:to>
          <xdr:col>21</xdr:col>
          <xdr:colOff>508000</xdr:colOff>
          <xdr:row>23</xdr:row>
          <xdr:rowOff>146050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22</xdr:row>
          <xdr:rowOff>107950</xdr:rowOff>
        </xdr:from>
        <xdr:to>
          <xdr:col>22</xdr:col>
          <xdr:colOff>508000</xdr:colOff>
          <xdr:row>23</xdr:row>
          <xdr:rowOff>146050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114300</xdr:rowOff>
        </xdr:from>
        <xdr:to>
          <xdr:col>17</xdr:col>
          <xdr:colOff>495300</xdr:colOff>
          <xdr:row>26</xdr:row>
          <xdr:rowOff>133350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25</xdr:row>
          <xdr:rowOff>107950</xdr:rowOff>
        </xdr:from>
        <xdr:to>
          <xdr:col>18</xdr:col>
          <xdr:colOff>508000</xdr:colOff>
          <xdr:row>26</xdr:row>
          <xdr:rowOff>133350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25</xdr:row>
          <xdr:rowOff>107950</xdr:rowOff>
        </xdr:from>
        <xdr:to>
          <xdr:col>19</xdr:col>
          <xdr:colOff>508000</xdr:colOff>
          <xdr:row>26</xdr:row>
          <xdr:rowOff>133350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25</xdr:row>
          <xdr:rowOff>107950</xdr:rowOff>
        </xdr:from>
        <xdr:to>
          <xdr:col>20</xdr:col>
          <xdr:colOff>508000</xdr:colOff>
          <xdr:row>26</xdr:row>
          <xdr:rowOff>133350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25</xdr:row>
          <xdr:rowOff>107950</xdr:rowOff>
        </xdr:from>
        <xdr:to>
          <xdr:col>21</xdr:col>
          <xdr:colOff>508000</xdr:colOff>
          <xdr:row>26</xdr:row>
          <xdr:rowOff>133350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25</xdr:row>
          <xdr:rowOff>107950</xdr:rowOff>
        </xdr:from>
        <xdr:to>
          <xdr:col>22</xdr:col>
          <xdr:colOff>508000</xdr:colOff>
          <xdr:row>26</xdr:row>
          <xdr:rowOff>133350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114300</xdr:rowOff>
        </xdr:from>
        <xdr:to>
          <xdr:col>17</xdr:col>
          <xdr:colOff>495300</xdr:colOff>
          <xdr:row>29</xdr:row>
          <xdr:rowOff>146050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28</xdr:row>
          <xdr:rowOff>107950</xdr:rowOff>
        </xdr:from>
        <xdr:to>
          <xdr:col>18</xdr:col>
          <xdr:colOff>508000</xdr:colOff>
          <xdr:row>29</xdr:row>
          <xdr:rowOff>146050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28</xdr:row>
          <xdr:rowOff>107950</xdr:rowOff>
        </xdr:from>
        <xdr:to>
          <xdr:col>19</xdr:col>
          <xdr:colOff>508000</xdr:colOff>
          <xdr:row>29</xdr:row>
          <xdr:rowOff>146050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28</xdr:row>
          <xdr:rowOff>107950</xdr:rowOff>
        </xdr:from>
        <xdr:to>
          <xdr:col>20</xdr:col>
          <xdr:colOff>508000</xdr:colOff>
          <xdr:row>29</xdr:row>
          <xdr:rowOff>146050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28</xdr:row>
          <xdr:rowOff>107950</xdr:rowOff>
        </xdr:from>
        <xdr:to>
          <xdr:col>21</xdr:col>
          <xdr:colOff>508000</xdr:colOff>
          <xdr:row>29</xdr:row>
          <xdr:rowOff>146050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28</xdr:row>
          <xdr:rowOff>107950</xdr:rowOff>
        </xdr:from>
        <xdr:to>
          <xdr:col>22</xdr:col>
          <xdr:colOff>508000</xdr:colOff>
          <xdr:row>29</xdr:row>
          <xdr:rowOff>146050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31</xdr:row>
          <xdr:rowOff>114300</xdr:rowOff>
        </xdr:from>
        <xdr:to>
          <xdr:col>17</xdr:col>
          <xdr:colOff>495300</xdr:colOff>
          <xdr:row>32</xdr:row>
          <xdr:rowOff>133350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31</xdr:row>
          <xdr:rowOff>107950</xdr:rowOff>
        </xdr:from>
        <xdr:to>
          <xdr:col>18</xdr:col>
          <xdr:colOff>508000</xdr:colOff>
          <xdr:row>32</xdr:row>
          <xdr:rowOff>133350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31</xdr:row>
          <xdr:rowOff>107950</xdr:rowOff>
        </xdr:from>
        <xdr:to>
          <xdr:col>19</xdr:col>
          <xdr:colOff>508000</xdr:colOff>
          <xdr:row>32</xdr:row>
          <xdr:rowOff>133350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31</xdr:row>
          <xdr:rowOff>107950</xdr:rowOff>
        </xdr:from>
        <xdr:to>
          <xdr:col>20</xdr:col>
          <xdr:colOff>508000</xdr:colOff>
          <xdr:row>32</xdr:row>
          <xdr:rowOff>133350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31</xdr:row>
          <xdr:rowOff>107950</xdr:rowOff>
        </xdr:from>
        <xdr:to>
          <xdr:col>21</xdr:col>
          <xdr:colOff>508000</xdr:colOff>
          <xdr:row>32</xdr:row>
          <xdr:rowOff>133350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31</xdr:row>
          <xdr:rowOff>107950</xdr:rowOff>
        </xdr:from>
        <xdr:to>
          <xdr:col>22</xdr:col>
          <xdr:colOff>508000</xdr:colOff>
          <xdr:row>32</xdr:row>
          <xdr:rowOff>133350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114300</xdr:rowOff>
        </xdr:from>
        <xdr:to>
          <xdr:col>17</xdr:col>
          <xdr:colOff>495300</xdr:colOff>
          <xdr:row>35</xdr:row>
          <xdr:rowOff>146050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34</xdr:row>
          <xdr:rowOff>107950</xdr:rowOff>
        </xdr:from>
        <xdr:to>
          <xdr:col>18</xdr:col>
          <xdr:colOff>508000</xdr:colOff>
          <xdr:row>35</xdr:row>
          <xdr:rowOff>146050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34</xdr:row>
          <xdr:rowOff>107950</xdr:rowOff>
        </xdr:from>
        <xdr:to>
          <xdr:col>19</xdr:col>
          <xdr:colOff>508000</xdr:colOff>
          <xdr:row>35</xdr:row>
          <xdr:rowOff>146050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34</xdr:row>
          <xdr:rowOff>107950</xdr:rowOff>
        </xdr:from>
        <xdr:to>
          <xdr:col>20</xdr:col>
          <xdr:colOff>508000</xdr:colOff>
          <xdr:row>35</xdr:row>
          <xdr:rowOff>146050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34</xdr:row>
          <xdr:rowOff>107950</xdr:rowOff>
        </xdr:from>
        <xdr:to>
          <xdr:col>21</xdr:col>
          <xdr:colOff>508000</xdr:colOff>
          <xdr:row>35</xdr:row>
          <xdr:rowOff>146050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34</xdr:row>
          <xdr:rowOff>107950</xdr:rowOff>
        </xdr:from>
        <xdr:to>
          <xdr:col>22</xdr:col>
          <xdr:colOff>508000</xdr:colOff>
          <xdr:row>35</xdr:row>
          <xdr:rowOff>146050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114300</xdr:rowOff>
        </xdr:from>
        <xdr:to>
          <xdr:col>17</xdr:col>
          <xdr:colOff>495300</xdr:colOff>
          <xdr:row>38</xdr:row>
          <xdr:rowOff>133350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37</xdr:row>
          <xdr:rowOff>107950</xdr:rowOff>
        </xdr:from>
        <xdr:to>
          <xdr:col>18</xdr:col>
          <xdr:colOff>508000</xdr:colOff>
          <xdr:row>38</xdr:row>
          <xdr:rowOff>133350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37</xdr:row>
          <xdr:rowOff>107950</xdr:rowOff>
        </xdr:from>
        <xdr:to>
          <xdr:col>19</xdr:col>
          <xdr:colOff>508000</xdr:colOff>
          <xdr:row>38</xdr:row>
          <xdr:rowOff>133350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37</xdr:row>
          <xdr:rowOff>107950</xdr:rowOff>
        </xdr:from>
        <xdr:to>
          <xdr:col>20</xdr:col>
          <xdr:colOff>508000</xdr:colOff>
          <xdr:row>38</xdr:row>
          <xdr:rowOff>133350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37</xdr:row>
          <xdr:rowOff>107950</xdr:rowOff>
        </xdr:from>
        <xdr:to>
          <xdr:col>21</xdr:col>
          <xdr:colOff>508000</xdr:colOff>
          <xdr:row>38</xdr:row>
          <xdr:rowOff>133350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37</xdr:row>
          <xdr:rowOff>107950</xdr:rowOff>
        </xdr:from>
        <xdr:to>
          <xdr:col>22</xdr:col>
          <xdr:colOff>508000</xdr:colOff>
          <xdr:row>38</xdr:row>
          <xdr:rowOff>133350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114300</xdr:rowOff>
        </xdr:from>
        <xdr:to>
          <xdr:col>17</xdr:col>
          <xdr:colOff>495300</xdr:colOff>
          <xdr:row>41</xdr:row>
          <xdr:rowOff>146050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40</xdr:row>
          <xdr:rowOff>107950</xdr:rowOff>
        </xdr:from>
        <xdr:to>
          <xdr:col>18</xdr:col>
          <xdr:colOff>508000</xdr:colOff>
          <xdr:row>41</xdr:row>
          <xdr:rowOff>146050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40</xdr:row>
          <xdr:rowOff>107950</xdr:rowOff>
        </xdr:from>
        <xdr:to>
          <xdr:col>19</xdr:col>
          <xdr:colOff>508000</xdr:colOff>
          <xdr:row>41</xdr:row>
          <xdr:rowOff>146050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40</xdr:row>
          <xdr:rowOff>107950</xdr:rowOff>
        </xdr:from>
        <xdr:to>
          <xdr:col>20</xdr:col>
          <xdr:colOff>508000</xdr:colOff>
          <xdr:row>41</xdr:row>
          <xdr:rowOff>146050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40</xdr:row>
          <xdr:rowOff>107950</xdr:rowOff>
        </xdr:from>
        <xdr:to>
          <xdr:col>21</xdr:col>
          <xdr:colOff>508000</xdr:colOff>
          <xdr:row>41</xdr:row>
          <xdr:rowOff>146050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40</xdr:row>
          <xdr:rowOff>107950</xdr:rowOff>
        </xdr:from>
        <xdr:to>
          <xdr:col>22</xdr:col>
          <xdr:colOff>508000</xdr:colOff>
          <xdr:row>41</xdr:row>
          <xdr:rowOff>146050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114300</xdr:rowOff>
        </xdr:from>
        <xdr:to>
          <xdr:col>17</xdr:col>
          <xdr:colOff>495300</xdr:colOff>
          <xdr:row>44</xdr:row>
          <xdr:rowOff>133350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43</xdr:row>
          <xdr:rowOff>107950</xdr:rowOff>
        </xdr:from>
        <xdr:to>
          <xdr:col>18</xdr:col>
          <xdr:colOff>508000</xdr:colOff>
          <xdr:row>44</xdr:row>
          <xdr:rowOff>133350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43</xdr:row>
          <xdr:rowOff>107950</xdr:rowOff>
        </xdr:from>
        <xdr:to>
          <xdr:col>19</xdr:col>
          <xdr:colOff>508000</xdr:colOff>
          <xdr:row>44</xdr:row>
          <xdr:rowOff>133350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43</xdr:row>
          <xdr:rowOff>107950</xdr:rowOff>
        </xdr:from>
        <xdr:to>
          <xdr:col>20</xdr:col>
          <xdr:colOff>508000</xdr:colOff>
          <xdr:row>44</xdr:row>
          <xdr:rowOff>133350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43</xdr:row>
          <xdr:rowOff>107950</xdr:rowOff>
        </xdr:from>
        <xdr:to>
          <xdr:col>21</xdr:col>
          <xdr:colOff>508000</xdr:colOff>
          <xdr:row>44</xdr:row>
          <xdr:rowOff>133350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43</xdr:row>
          <xdr:rowOff>107950</xdr:rowOff>
        </xdr:from>
        <xdr:to>
          <xdr:col>22</xdr:col>
          <xdr:colOff>508000</xdr:colOff>
          <xdr:row>44</xdr:row>
          <xdr:rowOff>133350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114300</xdr:rowOff>
        </xdr:from>
        <xdr:to>
          <xdr:col>17</xdr:col>
          <xdr:colOff>495300</xdr:colOff>
          <xdr:row>47</xdr:row>
          <xdr:rowOff>146050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46</xdr:row>
          <xdr:rowOff>107950</xdr:rowOff>
        </xdr:from>
        <xdr:to>
          <xdr:col>18</xdr:col>
          <xdr:colOff>508000</xdr:colOff>
          <xdr:row>47</xdr:row>
          <xdr:rowOff>146050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46</xdr:row>
          <xdr:rowOff>107950</xdr:rowOff>
        </xdr:from>
        <xdr:to>
          <xdr:col>19</xdr:col>
          <xdr:colOff>508000</xdr:colOff>
          <xdr:row>47</xdr:row>
          <xdr:rowOff>146050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46</xdr:row>
          <xdr:rowOff>107950</xdr:rowOff>
        </xdr:from>
        <xdr:to>
          <xdr:col>20</xdr:col>
          <xdr:colOff>508000</xdr:colOff>
          <xdr:row>47</xdr:row>
          <xdr:rowOff>146050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46</xdr:row>
          <xdr:rowOff>107950</xdr:rowOff>
        </xdr:from>
        <xdr:to>
          <xdr:col>21</xdr:col>
          <xdr:colOff>508000</xdr:colOff>
          <xdr:row>47</xdr:row>
          <xdr:rowOff>146050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46</xdr:row>
          <xdr:rowOff>107950</xdr:rowOff>
        </xdr:from>
        <xdr:to>
          <xdr:col>22</xdr:col>
          <xdr:colOff>508000</xdr:colOff>
          <xdr:row>47</xdr:row>
          <xdr:rowOff>146050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xdr:row>
          <xdr:rowOff>114300</xdr:rowOff>
        </xdr:from>
        <xdr:to>
          <xdr:col>17</xdr:col>
          <xdr:colOff>495300</xdr:colOff>
          <xdr:row>50</xdr:row>
          <xdr:rowOff>146050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49</xdr:row>
          <xdr:rowOff>107950</xdr:rowOff>
        </xdr:from>
        <xdr:to>
          <xdr:col>18</xdr:col>
          <xdr:colOff>508000</xdr:colOff>
          <xdr:row>50</xdr:row>
          <xdr:rowOff>146050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49</xdr:row>
          <xdr:rowOff>107950</xdr:rowOff>
        </xdr:from>
        <xdr:to>
          <xdr:col>19</xdr:col>
          <xdr:colOff>508000</xdr:colOff>
          <xdr:row>50</xdr:row>
          <xdr:rowOff>146050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203200</xdr:colOff>
          <xdr:row>49</xdr:row>
          <xdr:rowOff>107950</xdr:rowOff>
        </xdr:from>
        <xdr:to>
          <xdr:col>20</xdr:col>
          <xdr:colOff>508000</xdr:colOff>
          <xdr:row>50</xdr:row>
          <xdr:rowOff>146050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49</xdr:row>
          <xdr:rowOff>107950</xdr:rowOff>
        </xdr:from>
        <xdr:to>
          <xdr:col>21</xdr:col>
          <xdr:colOff>508000</xdr:colOff>
          <xdr:row>50</xdr:row>
          <xdr:rowOff>146050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49</xdr:row>
          <xdr:rowOff>107950</xdr:rowOff>
        </xdr:from>
        <xdr:to>
          <xdr:col>22</xdr:col>
          <xdr:colOff>508000</xdr:colOff>
          <xdr:row>50</xdr:row>
          <xdr:rowOff>146050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gq62587\Downloads\DHRM%20Workforce%20Planning%20and%20Report%20Guid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606004\Desktop\COV%20Succession%20Planning%20Committee\DHRM%20Workforce%20Planning%20Report%20and%20Gui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DHRM Preload Data"/>
      <sheetName val="DHRM Data Review"/>
      <sheetName val="Instructions &amp; Help"/>
      <sheetName val="1. Agency Profile"/>
      <sheetName val="2. Key Data Input"/>
      <sheetName val="3. Key Risk Factors"/>
      <sheetName val="DHRM Data Export"/>
      <sheetName val="4. Agency Best Practices"/>
      <sheetName val="5. Current FY Review"/>
      <sheetName val="6. Next FY Action Plan"/>
      <sheetName val="7. Executive Summary"/>
      <sheetName val="8. Appendix"/>
      <sheetName val="Full Report"/>
      <sheetName val="Report Appendix"/>
      <sheetName val="FILE MAINTENANCE"/>
      <sheetName val="CENTRAL DATA"/>
      <sheetName val="CENTRAL ANALYSIS"/>
    </sheetNames>
    <sheetDataSet>
      <sheetData sheetId="0"/>
      <sheetData sheetId="1"/>
      <sheetData sheetId="2"/>
      <sheetData sheetId="3"/>
      <sheetData sheetId="4">
        <row r="12">
          <cell r="G12" t="str">
            <v>Christopher Newport University</v>
          </cell>
        </row>
      </sheetData>
      <sheetData sheetId="5"/>
      <sheetData sheetId="6"/>
      <sheetData sheetId="7"/>
      <sheetData sheetId="8"/>
      <sheetData sheetId="9"/>
      <sheetData sheetId="10"/>
      <sheetData sheetId="11"/>
      <sheetData sheetId="12"/>
      <sheetData sheetId="13"/>
      <sheetData sheetId="14"/>
      <sheetData sheetId="15"/>
      <sheetData sheetId="16">
        <row r="7">
          <cell r="A7" t="str">
            <v>Agency Name</v>
          </cell>
          <cell r="B7" t="str">
            <v>Agency Logo</v>
          </cell>
        </row>
        <row r="8">
          <cell r="A8" t="str">
            <v>Assistive Technology Loan Fund Authority</v>
          </cell>
        </row>
        <row r="9">
          <cell r="A9" t="str">
            <v>Board of Accountancy</v>
          </cell>
        </row>
        <row r="10">
          <cell r="A10" t="str">
            <v>Center for Innovative Technology</v>
          </cell>
        </row>
        <row r="11">
          <cell r="A11" t="str">
            <v>Christopher Newport University</v>
          </cell>
        </row>
        <row r="12">
          <cell r="A12" t="str">
            <v>Commonwealth's Attorneys' Services Council</v>
          </cell>
        </row>
        <row r="13">
          <cell r="A13" t="str">
            <v>Compensation Board</v>
          </cell>
        </row>
        <row r="14">
          <cell r="A14" t="str">
            <v>Department for the Blind and Vision Impaired</v>
          </cell>
        </row>
        <row r="15">
          <cell r="A15" t="str">
            <v>Department for the Deaf and Hard of Hearing</v>
          </cell>
        </row>
        <row r="16">
          <cell r="A16" t="str">
            <v>Department of Accounts</v>
          </cell>
        </row>
        <row r="17">
          <cell r="A17" t="str">
            <v>Department of Aging and Rehabilitative Services</v>
          </cell>
        </row>
        <row r="18">
          <cell r="A18" t="str">
            <v>Department of Alcoholic Beverage Control</v>
          </cell>
        </row>
        <row r="19">
          <cell r="A19" t="str">
            <v>Department of Aviation</v>
          </cell>
        </row>
        <row r="20">
          <cell r="A20" t="str">
            <v>Department of Behavioral Health and Developmental Services</v>
          </cell>
        </row>
        <row r="21">
          <cell r="A21" t="str">
            <v>Department of Corrections</v>
          </cell>
        </row>
        <row r="22">
          <cell r="A22" t="str">
            <v>Department of Criminal Justice Services</v>
          </cell>
        </row>
        <row r="23">
          <cell r="A23" t="str">
            <v>Department of Education</v>
          </cell>
        </row>
        <row r="24">
          <cell r="A24" t="str">
            <v>Department of Elections</v>
          </cell>
        </row>
        <row r="25">
          <cell r="A25" t="str">
            <v>Department of Emergency Management</v>
          </cell>
        </row>
        <row r="26">
          <cell r="A26" t="str">
            <v>Department of Environmental Quality</v>
          </cell>
        </row>
        <row r="27">
          <cell r="A27" t="str">
            <v>Department of Forensic Science</v>
          </cell>
        </row>
        <row r="28">
          <cell r="A28" t="str">
            <v>Department of Forestry</v>
          </cell>
        </row>
        <row r="29">
          <cell r="A29" t="str">
            <v>Department of General Services</v>
          </cell>
        </row>
        <row r="30">
          <cell r="A30" t="str">
            <v>Department of Health Professions</v>
          </cell>
        </row>
        <row r="31">
          <cell r="A31" t="str">
            <v>Department of Historic Resources</v>
          </cell>
        </row>
        <row r="32">
          <cell r="A32" t="str">
            <v>Department of Housing &amp; Community Development</v>
          </cell>
        </row>
        <row r="33">
          <cell r="A33" t="str">
            <v>Department of Human Resources Management</v>
          </cell>
        </row>
        <row r="34">
          <cell r="A34" t="str">
            <v>Department of Juvenile Justice</v>
          </cell>
        </row>
        <row r="35">
          <cell r="A35" t="str">
            <v>Department of Labor and Industry</v>
          </cell>
        </row>
        <row r="36">
          <cell r="A36" t="str">
            <v>Department of Medical Assistance Services</v>
          </cell>
        </row>
        <row r="37">
          <cell r="A37" t="str">
            <v>Department of Military Affairs</v>
          </cell>
        </row>
        <row r="38">
          <cell r="A38" t="str">
            <v>Department of Mines, Minerals, and Energy</v>
          </cell>
        </row>
        <row r="39">
          <cell r="A39" t="str">
            <v>Department of Motor Vehicles</v>
          </cell>
        </row>
        <row r="40">
          <cell r="A40" t="str">
            <v>Department of Planning and Budget</v>
          </cell>
        </row>
        <row r="41">
          <cell r="A41" t="str">
            <v>Department of Professional and Occupational Regulation</v>
          </cell>
        </row>
        <row r="42">
          <cell r="A42" t="str">
            <v>Department of Rail and Public Transportation</v>
          </cell>
        </row>
        <row r="43">
          <cell r="A43" t="str">
            <v>Department of Small Business and Supplier Diversity</v>
          </cell>
        </row>
        <row r="44">
          <cell r="A44" t="str">
            <v>Department of Social Services</v>
          </cell>
        </row>
        <row r="45">
          <cell r="A45" t="str">
            <v>Department of State Police</v>
          </cell>
        </row>
        <row r="46">
          <cell r="A46" t="str">
            <v>Department of Taxation</v>
          </cell>
        </row>
        <row r="47">
          <cell r="A47" t="str">
            <v>Department of the Treasury</v>
          </cell>
        </row>
        <row r="48">
          <cell r="A48" t="str">
            <v>Department of Transportation</v>
          </cell>
        </row>
        <row r="49">
          <cell r="A49" t="str">
            <v>Department of Veterans Services</v>
          </cell>
        </row>
        <row r="50">
          <cell r="A50" t="str">
            <v>Foundation for Healthy Youth</v>
          </cell>
        </row>
        <row r="51">
          <cell r="A51" t="str">
            <v>Frontier Culture Museum of Virginia</v>
          </cell>
        </row>
        <row r="52">
          <cell r="A52" t="str">
            <v>George Mason University</v>
          </cell>
        </row>
        <row r="53">
          <cell r="A53" t="str">
            <v>Gunston Hall</v>
          </cell>
        </row>
        <row r="54">
          <cell r="A54" t="str">
            <v>Institute for Advanced Learning and Research</v>
          </cell>
        </row>
        <row r="55">
          <cell r="A55" t="str">
            <v>James Madison University</v>
          </cell>
        </row>
        <row r="56">
          <cell r="A56" t="str">
            <v>Jamestown-Yorktown Foundation</v>
          </cell>
        </row>
        <row r="57">
          <cell r="A57" t="str">
            <v>Library of Virginia</v>
          </cell>
        </row>
        <row r="58">
          <cell r="A58" t="str">
            <v>Longwood University</v>
          </cell>
        </row>
        <row r="59">
          <cell r="A59" t="str">
            <v>Marine Resources Commission</v>
          </cell>
        </row>
        <row r="60">
          <cell r="A60" t="str">
            <v>Motor Vehicle Dealer Board</v>
          </cell>
        </row>
        <row r="61">
          <cell r="A61" t="str">
            <v>New College Institute</v>
          </cell>
        </row>
        <row r="62">
          <cell r="A62" t="str">
            <v>Norfolk State University</v>
          </cell>
        </row>
        <row r="63">
          <cell r="A63" t="str">
            <v>Northern Virginia Mental Health Institute</v>
          </cell>
        </row>
        <row r="64">
          <cell r="A64" t="str">
            <v>Office of Attorney General</v>
          </cell>
        </row>
        <row r="65">
          <cell r="A65" t="str">
            <v>Office of Children's Services</v>
          </cell>
        </row>
        <row r="66">
          <cell r="A66" t="str">
            <v>Office of Public-Private Partnerships</v>
          </cell>
        </row>
        <row r="67">
          <cell r="A67" t="str">
            <v>Office of the Governor</v>
          </cell>
        </row>
        <row r="68">
          <cell r="A68" t="str">
            <v>Office of the Lieutenant Governor</v>
          </cell>
        </row>
        <row r="69">
          <cell r="A69" t="str">
            <v>Office of the State Inspector General</v>
          </cell>
        </row>
        <row r="70">
          <cell r="A70" t="str">
            <v>Old Dominion University</v>
          </cell>
        </row>
        <row r="71">
          <cell r="A71" t="str">
            <v>Radford University</v>
          </cell>
        </row>
        <row r="72">
          <cell r="A72" t="str">
            <v>Richard Bland College</v>
          </cell>
        </row>
        <row r="73">
          <cell r="A73" t="str">
            <v>State Corporation Commission</v>
          </cell>
        </row>
        <row r="74">
          <cell r="A74" t="str">
            <v>State Council for Higher Education for Virginia</v>
          </cell>
        </row>
        <row r="75">
          <cell r="A75" t="str">
            <v>The College of William and Mary</v>
          </cell>
        </row>
        <row r="76">
          <cell r="A76" t="str">
            <v>The Science Museum of Virginia</v>
          </cell>
        </row>
        <row r="77">
          <cell r="A77" t="str">
            <v>University of Mary Washington</v>
          </cell>
        </row>
        <row r="78">
          <cell r="A78" t="str">
            <v>University of Virginia</v>
          </cell>
        </row>
        <row r="79">
          <cell r="A79" t="str">
            <v>Virginia Board for People with Disabilities</v>
          </cell>
        </row>
        <row r="80">
          <cell r="A80" t="str">
            <v>Virginia Commercial Space Flight Authority</v>
          </cell>
        </row>
        <row r="81">
          <cell r="A81" t="str">
            <v>Virginia Commission for the Arts</v>
          </cell>
        </row>
        <row r="82">
          <cell r="A82" t="str">
            <v>Virginia Commonwealth University</v>
          </cell>
        </row>
        <row r="83">
          <cell r="A83" t="str">
            <v>Virginia Commonwealth University Health Systems Authority</v>
          </cell>
        </row>
        <row r="84">
          <cell r="A84" t="str">
            <v>Virginia Community College System</v>
          </cell>
        </row>
        <row r="85">
          <cell r="A85" t="str">
            <v>Virginia Department of Agricultural and Consumer Services</v>
          </cell>
        </row>
        <row r="86">
          <cell r="A86" t="str">
            <v>Virginia Department of Conservation and Recreation</v>
          </cell>
        </row>
        <row r="87">
          <cell r="A87" t="str">
            <v>Virginia Department of Fire Programs</v>
          </cell>
        </row>
        <row r="88">
          <cell r="A88" t="str">
            <v>Virginia Department of Health</v>
          </cell>
        </row>
        <row r="89">
          <cell r="A89" t="str">
            <v>Virginia Economic Development Partnership</v>
          </cell>
        </row>
        <row r="90">
          <cell r="A90" t="str">
            <v>Virginia Employment Commission</v>
          </cell>
        </row>
        <row r="91">
          <cell r="A91" t="str">
            <v>Virginia Housing Development Authority</v>
          </cell>
        </row>
        <row r="92">
          <cell r="A92" t="str">
            <v>Virginia Information Technologies Agency</v>
          </cell>
        </row>
        <row r="93">
          <cell r="A93" t="str">
            <v>Virginia Lottery</v>
          </cell>
        </row>
        <row r="94">
          <cell r="A94" t="str">
            <v>Virginia Military Institute</v>
          </cell>
        </row>
        <row r="95">
          <cell r="A95" t="str">
            <v>Virginia Museum of Fine Arts</v>
          </cell>
        </row>
        <row r="96">
          <cell r="A96" t="str">
            <v>Virginia Museum of Natural History</v>
          </cell>
        </row>
        <row r="97">
          <cell r="A97" t="str">
            <v>Virginia Parole Board</v>
          </cell>
        </row>
        <row r="98">
          <cell r="A98" t="str">
            <v>Virginia Polytechnic Institute and State University</v>
          </cell>
        </row>
        <row r="99">
          <cell r="A99" t="str">
            <v>Virginia Port Authority</v>
          </cell>
        </row>
        <row r="100">
          <cell r="A100" t="str">
            <v>Virginia Racing Commission</v>
          </cell>
        </row>
        <row r="101">
          <cell r="A101" t="str">
            <v>Virginia Resources Authority</v>
          </cell>
        </row>
        <row r="102">
          <cell r="A102" t="str">
            <v>Virginia Retirement System</v>
          </cell>
        </row>
        <row r="103">
          <cell r="A103" t="str">
            <v>Virginia School for the Deaf and the Blind</v>
          </cell>
        </row>
        <row r="104">
          <cell r="A104" t="str">
            <v>Virginia State University</v>
          </cell>
        </row>
        <row r="105">
          <cell r="A105" t="str">
            <v>Virginia Tobacco Region Revitalization Commission</v>
          </cell>
        </row>
        <row r="106">
          <cell r="A106" t="str">
            <v>Virginia Tourism Corporation</v>
          </cell>
        </row>
        <row r="107">
          <cell r="A107" t="str">
            <v>Virginia Workers' Compensation Commission</v>
          </cell>
        </row>
        <row r="108">
          <cell r="A108" t="str">
            <v>Virginia Workforce Connection</v>
          </cell>
        </row>
        <row r="109">
          <cell r="A109" t="str">
            <v>Virginia529 College Savings Plan</v>
          </cell>
        </row>
        <row r="110">
          <cell r="A110" t="str">
            <v>Wilson Workforce Rehabilitation Center</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1. Agency Profile"/>
      <sheetName val="2. Executive Summary"/>
      <sheetName val="3. Key Metrics"/>
      <sheetName val="4. Key Risk Factors"/>
      <sheetName val="5. Agency Best Practices"/>
      <sheetName val="6. FY18 Action Plan Updates"/>
      <sheetName val="7. FY19 Action Plan"/>
      <sheetName val="8. Appendix"/>
      <sheetName val="Agency Report"/>
      <sheetName val="DHRM Report"/>
      <sheetName val="CENTRAL"/>
      <sheetName val="DHRM Workforce Planning Report "/>
    </sheetNames>
    <sheetDataSet>
      <sheetData sheetId="0"/>
      <sheetData sheetId="1">
        <row r="9">
          <cell r="F9" t="str">
            <v>Christopher Newport University</v>
          </cell>
        </row>
      </sheetData>
      <sheetData sheetId="2"/>
      <sheetData sheetId="3"/>
      <sheetData sheetId="4"/>
      <sheetData sheetId="5"/>
      <sheetData sheetId="6"/>
      <sheetData sheetId="7"/>
      <sheetData sheetId="8"/>
      <sheetData sheetId="9"/>
      <sheetData sheetId="10"/>
      <sheetData sheetId="11">
        <row r="2">
          <cell r="A2" t="str">
            <v>Assistive Techonology Loan Fund Authority</v>
          </cell>
        </row>
        <row r="3">
          <cell r="A3" t="str">
            <v>Auditor of Public Accounts</v>
          </cell>
        </row>
        <row r="4">
          <cell r="A4" t="str">
            <v>Board of Accountancy</v>
          </cell>
        </row>
        <row r="5">
          <cell r="A5" t="str">
            <v>Board of Bar Examiners</v>
          </cell>
        </row>
        <row r="6">
          <cell r="A6" t="str">
            <v>Center for Innovative Technology</v>
          </cell>
        </row>
        <row r="7">
          <cell r="A7" t="str">
            <v>Christopher Newport University</v>
          </cell>
        </row>
        <row r="8">
          <cell r="A8" t="str">
            <v>Circuit Courts</v>
          </cell>
        </row>
        <row r="9">
          <cell r="A9" t="str">
            <v>Commonwealth's Attorneys' Services Council</v>
          </cell>
        </row>
        <row r="10">
          <cell r="A10" t="str">
            <v>Compensation Band</v>
          </cell>
        </row>
        <row r="11">
          <cell r="A11" t="str">
            <v>Court of Appeals</v>
          </cell>
        </row>
        <row r="12">
          <cell r="A12" t="str">
            <v>Department for the Blind and Vision Impaired</v>
          </cell>
        </row>
        <row r="13">
          <cell r="A13" t="str">
            <v>Department for the Deaf and Hard of Hearing</v>
          </cell>
        </row>
        <row r="14">
          <cell r="A14" t="str">
            <v>Department of Accounts</v>
          </cell>
        </row>
        <row r="15">
          <cell r="A15" t="str">
            <v>Department of Aging and Rehabilitative Services</v>
          </cell>
        </row>
        <row r="16">
          <cell r="A16" t="str">
            <v>Department of Alocholic Beverage Control</v>
          </cell>
        </row>
        <row r="17">
          <cell r="A17" t="str">
            <v>Department of Aviation</v>
          </cell>
        </row>
        <row r="18">
          <cell r="A18" t="str">
            <v>Department of Behavioral Health and Developmental Services</v>
          </cell>
        </row>
        <row r="19">
          <cell r="A19" t="str">
            <v>Department of Corrections</v>
          </cell>
        </row>
        <row r="20">
          <cell r="A20" t="str">
            <v>Department of Criminal Justice Services</v>
          </cell>
        </row>
        <row r="21">
          <cell r="A21" t="str">
            <v>Department of Education</v>
          </cell>
        </row>
        <row r="22">
          <cell r="A22" t="str">
            <v>Department of Elections</v>
          </cell>
        </row>
        <row r="23">
          <cell r="A23" t="str">
            <v>Department of Emergency Management</v>
          </cell>
        </row>
        <row r="24">
          <cell r="A24" t="str">
            <v>Department of Environmental Quality</v>
          </cell>
        </row>
        <row r="25">
          <cell r="A25" t="str">
            <v>Department of Forensic Science</v>
          </cell>
        </row>
        <row r="26">
          <cell r="A26" t="str">
            <v>Department of Foresty</v>
          </cell>
        </row>
        <row r="27">
          <cell r="A27" t="str">
            <v>Department of Game and Inland Fisheries</v>
          </cell>
        </row>
        <row r="28">
          <cell r="A28" t="str">
            <v>Department of General Services</v>
          </cell>
        </row>
        <row r="29">
          <cell r="A29" t="str">
            <v>Department of Historic Resources</v>
          </cell>
        </row>
        <row r="30">
          <cell r="A30" t="str">
            <v>Department of Housing and Community Development</v>
          </cell>
        </row>
        <row r="31">
          <cell r="A31" t="str">
            <v>Department of hUman Resources Management</v>
          </cell>
        </row>
        <row r="32">
          <cell r="A32" t="str">
            <v>Department of Juvenile Justice</v>
          </cell>
        </row>
        <row r="33">
          <cell r="A33" t="str">
            <v>Department of Labor and Industry</v>
          </cell>
        </row>
        <row r="34">
          <cell r="A34" t="str">
            <v>Department of Medial Assistance Services</v>
          </cell>
        </row>
        <row r="35">
          <cell r="A35" t="str">
            <v>Department of Military Affairs</v>
          </cell>
        </row>
        <row r="36">
          <cell r="A36" t="str">
            <v>Department of Mines, Minerals, and Energy</v>
          </cell>
        </row>
        <row r="37">
          <cell r="A37" t="str">
            <v>Department of Motor Vehicles</v>
          </cell>
        </row>
        <row r="38">
          <cell r="A38" t="str">
            <v>Department of Planning and Budget</v>
          </cell>
        </row>
        <row r="39">
          <cell r="A39" t="str">
            <v>Department of Professional and Occupational Regulation</v>
          </cell>
        </row>
        <row r="40">
          <cell r="A40" t="str">
            <v>Department of Rail and Public Transportation</v>
          </cell>
        </row>
        <row r="41">
          <cell r="A41" t="str">
            <v>Department of Small Business and Supplier Diversity</v>
          </cell>
        </row>
        <row r="42">
          <cell r="A42" t="str">
            <v>Department of Social Services</v>
          </cell>
        </row>
        <row r="43">
          <cell r="A43" t="str">
            <v>Department of State Police</v>
          </cell>
        </row>
        <row r="44">
          <cell r="A44" t="str">
            <v>Department of Taxation</v>
          </cell>
        </row>
        <row r="45">
          <cell r="A45" t="str">
            <v>Department of the Treasury</v>
          </cell>
        </row>
        <row r="46">
          <cell r="A46" t="str">
            <v>Department of Transportation</v>
          </cell>
        </row>
        <row r="47">
          <cell r="A47" t="str">
            <v>Department of Veterans Services</v>
          </cell>
        </row>
        <row r="48">
          <cell r="A48" t="str">
            <v>Departmet of Health Professions</v>
          </cell>
        </row>
        <row r="49">
          <cell r="A49" t="str">
            <v>Division of Capitol Police</v>
          </cell>
        </row>
        <row r="50">
          <cell r="A50" t="str">
            <v>Division of Legislative Automated Systems</v>
          </cell>
        </row>
        <row r="51">
          <cell r="A51" t="str">
            <v>Division of Legislative Services</v>
          </cell>
        </row>
        <row r="52">
          <cell r="A52" t="str">
            <v>Foundation for a Healthy Youth</v>
          </cell>
        </row>
        <row r="53">
          <cell r="A53" t="str">
            <v>Fronteir Culture Museum of Virginia</v>
          </cell>
        </row>
        <row r="54">
          <cell r="A54" t="str">
            <v>General Assembly</v>
          </cell>
        </row>
        <row r="55">
          <cell r="A55" t="str">
            <v xml:space="preserve">George Mason University </v>
          </cell>
        </row>
        <row r="56">
          <cell r="A56" t="str">
            <v>Guston Hall</v>
          </cell>
        </row>
        <row r="57">
          <cell r="A57" t="str">
            <v>Indigent Defense Commission</v>
          </cell>
        </row>
        <row r="58">
          <cell r="A58" t="str">
            <v>Institue of Advanced Learning and Research</v>
          </cell>
        </row>
        <row r="59">
          <cell r="A59" t="str">
            <v xml:space="preserve">James Madison University </v>
          </cell>
        </row>
        <row r="60">
          <cell r="A60" t="str">
            <v>Jamestown-Yorktown Foundation</v>
          </cell>
        </row>
        <row r="61">
          <cell r="A61" t="str">
            <v>Joint Legislatvie Audit &amp; Review Commission</v>
          </cell>
        </row>
        <row r="62">
          <cell r="A62" t="str">
            <v>Judicial Inquiry and Review Commission</v>
          </cell>
        </row>
        <row r="63">
          <cell r="A63" t="str">
            <v>Library of Virginia</v>
          </cell>
        </row>
        <row r="64">
          <cell r="A64" t="str">
            <v xml:space="preserve">Longwood University </v>
          </cell>
        </row>
        <row r="65">
          <cell r="A65" t="str">
            <v>Marine Resources Commission</v>
          </cell>
        </row>
        <row r="66">
          <cell r="A66" t="str">
            <v>Motor Vehicle Dealer Board</v>
          </cell>
        </row>
        <row r="67">
          <cell r="A67" t="str">
            <v>New College Institute</v>
          </cell>
        </row>
        <row r="68">
          <cell r="A68" t="str">
            <v>Norfolk State University</v>
          </cell>
        </row>
        <row r="69">
          <cell r="A69" t="str">
            <v>Northern Virginia Mental Health Institute</v>
          </cell>
        </row>
        <row r="70">
          <cell r="A70" t="str">
            <v>Office of Children's Services</v>
          </cell>
        </row>
        <row r="71">
          <cell r="A71" t="str">
            <v>Office of Public-Private Partnerships</v>
          </cell>
        </row>
        <row r="72">
          <cell r="A72" t="str">
            <v>Office of the Attorney General</v>
          </cell>
        </row>
        <row r="73">
          <cell r="A73" t="str">
            <v>Office of the Governor</v>
          </cell>
        </row>
        <row r="74">
          <cell r="A74" t="str">
            <v>Office of the Lieutenant Governor</v>
          </cell>
        </row>
        <row r="75">
          <cell r="A75" t="str">
            <v>Office of the State Inspector General</v>
          </cell>
        </row>
        <row r="76">
          <cell r="A76" t="str">
            <v>Old Dominion University</v>
          </cell>
        </row>
        <row r="77">
          <cell r="A77" t="str">
            <v>Radford University</v>
          </cell>
        </row>
        <row r="78">
          <cell r="A78" t="str">
            <v>Richard Bland College</v>
          </cell>
        </row>
        <row r="79">
          <cell r="A79" t="str">
            <v>State Corporation Commission</v>
          </cell>
        </row>
        <row r="80">
          <cell r="A80" t="str">
            <v>State Council of Higher Education for Virginia</v>
          </cell>
        </row>
        <row r="81">
          <cell r="A81" t="str">
            <v>Supreme Court of Virginia</v>
          </cell>
        </row>
        <row r="82">
          <cell r="A82" t="str">
            <v>The College of William and Mary</v>
          </cell>
        </row>
        <row r="83">
          <cell r="A83" t="str">
            <v>The Science Museum of Virginia</v>
          </cell>
        </row>
        <row r="84">
          <cell r="A84" t="str">
            <v>Univeristy of Mary Washington</v>
          </cell>
        </row>
        <row r="85">
          <cell r="A85" t="str">
            <v>University of Virginia</v>
          </cell>
        </row>
        <row r="86">
          <cell r="A86" t="str">
            <v>Virginia Board for People with Disabilities</v>
          </cell>
        </row>
        <row r="87">
          <cell r="A87" t="str">
            <v>Virginia Commerical Space Flight Authority</v>
          </cell>
        </row>
        <row r="88">
          <cell r="A88" t="str">
            <v>Virginia Commission for the Arts</v>
          </cell>
        </row>
        <row r="89">
          <cell r="A89" t="str">
            <v>Virginia Commonwealth University</v>
          </cell>
        </row>
        <row r="90">
          <cell r="A90" t="str">
            <v>Virginia Commonwealth University Health Systems Authority</v>
          </cell>
        </row>
        <row r="91">
          <cell r="A91" t="str">
            <v>Virginia Community College System</v>
          </cell>
        </row>
        <row r="92">
          <cell r="A92" t="str">
            <v>Virginia Criminal Sentencing Commission</v>
          </cell>
        </row>
        <row r="93">
          <cell r="A93" t="str">
            <v>Virginia Department of Agricultural and Consumer Services</v>
          </cell>
        </row>
        <row r="94">
          <cell r="A94" t="str">
            <v>Virginia Department of Conservation and Recreation</v>
          </cell>
        </row>
        <row r="95">
          <cell r="A95" t="str">
            <v>Virginia Department of Fire Programs</v>
          </cell>
        </row>
        <row r="96">
          <cell r="A96" t="str">
            <v>Virginia Department of Health</v>
          </cell>
        </row>
        <row r="97">
          <cell r="A97" t="str">
            <v>Virginia Economic Development Partnership</v>
          </cell>
        </row>
        <row r="98">
          <cell r="A98" t="str">
            <v>Virginia Employment Commission</v>
          </cell>
        </row>
        <row r="99">
          <cell r="A99" t="str">
            <v>Virginia Housing Development Authority</v>
          </cell>
        </row>
        <row r="100">
          <cell r="A100" t="str">
            <v>Virginia Information Technologies Agency</v>
          </cell>
        </row>
        <row r="101">
          <cell r="A101" t="str">
            <v>Virginia Lottery</v>
          </cell>
        </row>
        <row r="102">
          <cell r="A102" t="str">
            <v>Virginia Military Institute</v>
          </cell>
        </row>
        <row r="103">
          <cell r="A103" t="str">
            <v>Virginia Museum of Fine Arts</v>
          </cell>
        </row>
        <row r="104">
          <cell r="A104" t="str">
            <v>Virginia Museum of Natural History</v>
          </cell>
        </row>
        <row r="105">
          <cell r="A105" t="str">
            <v>Virginia Parole Board</v>
          </cell>
        </row>
        <row r="106">
          <cell r="A106" t="str">
            <v>Virginia Polytechnic Institute and State University</v>
          </cell>
        </row>
        <row r="107">
          <cell r="A107" t="str">
            <v>Virginia Port Authority</v>
          </cell>
        </row>
        <row r="108">
          <cell r="A108" t="str">
            <v>Virginia Racing Commission</v>
          </cell>
        </row>
        <row r="109">
          <cell r="A109" t="str">
            <v>Virginia Resources Authority</v>
          </cell>
        </row>
        <row r="110">
          <cell r="A110" t="str">
            <v>Virginia Retirement System</v>
          </cell>
        </row>
        <row r="111">
          <cell r="A111" t="str">
            <v>Virginia School for the Deaf and the Blind</v>
          </cell>
        </row>
        <row r="112">
          <cell r="A112" t="str">
            <v>Virginia State Bar</v>
          </cell>
        </row>
        <row r="113">
          <cell r="A113" t="str">
            <v>Virginia State University</v>
          </cell>
        </row>
        <row r="114">
          <cell r="A114" t="str">
            <v>Virginia Tobacco Region Revitalization Commission</v>
          </cell>
        </row>
        <row r="115">
          <cell r="A115" t="str">
            <v>Virginia Tourism Corporation</v>
          </cell>
        </row>
        <row r="116">
          <cell r="A116" t="str">
            <v>Virginia Workers' Compensation Commission</v>
          </cell>
        </row>
        <row r="117">
          <cell r="A117" t="str">
            <v>Virginia Workforce Connection</v>
          </cell>
        </row>
        <row r="118">
          <cell r="A118" t="str">
            <v>Virginia529 College Savings Plan</v>
          </cell>
        </row>
        <row r="119">
          <cell r="A119" t="str">
            <v>Wilson Workforce and Rehabilitation Center</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79998168889431442"/>
    <pageSetUpPr fitToPage="1"/>
  </sheetPr>
  <dimension ref="A1:AH78"/>
  <sheetViews>
    <sheetView showGridLines="0" tabSelected="1" topLeftCell="A37" zoomScaleNormal="100" workbookViewId="0">
      <selection activeCell="M55" sqref="M55:O55"/>
    </sheetView>
  </sheetViews>
  <sheetFormatPr defaultRowHeight="14.5" x14ac:dyDescent="0.35"/>
  <cols>
    <col min="26" max="34" width="9.1796875" hidden="1" customWidth="1"/>
    <col min="35" max="36" width="9.1796875" customWidth="1"/>
  </cols>
  <sheetData>
    <row r="1" spans="1:32" x14ac:dyDescent="0.35">
      <c r="A1" s="1"/>
      <c r="B1" s="2"/>
      <c r="C1" s="2"/>
      <c r="D1" s="2"/>
      <c r="E1" s="2"/>
      <c r="F1" s="2"/>
      <c r="G1" s="2"/>
      <c r="H1" s="2"/>
      <c r="I1" s="2"/>
      <c r="J1" s="2"/>
      <c r="K1" s="2"/>
      <c r="L1" s="2"/>
      <c r="M1" s="2"/>
      <c r="N1" s="2"/>
      <c r="O1" s="2"/>
      <c r="P1" s="2"/>
      <c r="Q1" s="2"/>
      <c r="R1" s="2"/>
      <c r="S1" s="2"/>
      <c r="T1" s="2"/>
      <c r="U1" s="2"/>
      <c r="V1" s="2"/>
      <c r="W1" s="2"/>
      <c r="X1" s="3"/>
    </row>
    <row r="2" spans="1:32" x14ac:dyDescent="0.35">
      <c r="A2" s="4"/>
      <c r="B2" s="5"/>
      <c r="C2" s="5"/>
      <c r="D2" s="5"/>
      <c r="E2" s="5"/>
      <c r="F2" s="5"/>
      <c r="G2" s="5"/>
      <c r="H2" s="5"/>
      <c r="I2" s="5"/>
      <c r="J2" s="6"/>
      <c r="K2" s="5"/>
      <c r="L2" s="57" t="s">
        <v>39</v>
      </c>
      <c r="M2" s="58"/>
      <c r="N2" s="58"/>
      <c r="O2" s="58"/>
      <c r="P2" s="58"/>
      <c r="Q2" s="58"/>
      <c r="R2" s="58"/>
      <c r="S2" s="58"/>
      <c r="T2" s="58"/>
      <c r="U2" s="58"/>
      <c r="V2" s="58"/>
      <c r="W2" s="58"/>
      <c r="X2" s="6"/>
    </row>
    <row r="3" spans="1:32" x14ac:dyDescent="0.35">
      <c r="A3" s="4"/>
      <c r="B3" s="5"/>
      <c r="C3" s="5"/>
      <c r="D3" s="5"/>
      <c r="E3" s="5"/>
      <c r="F3" s="5"/>
      <c r="G3" s="5"/>
      <c r="H3" s="5"/>
      <c r="I3" s="5"/>
      <c r="J3" s="5"/>
      <c r="K3" s="4"/>
      <c r="L3" s="58"/>
      <c r="M3" s="58"/>
      <c r="N3" s="58"/>
      <c r="O3" s="58"/>
      <c r="P3" s="58"/>
      <c r="Q3" s="58"/>
      <c r="R3" s="58"/>
      <c r="S3" s="58"/>
      <c r="T3" s="58"/>
      <c r="U3" s="58"/>
      <c r="V3" s="58"/>
      <c r="W3" s="58"/>
      <c r="X3" s="6"/>
    </row>
    <row r="4" spans="1:32" x14ac:dyDescent="0.35">
      <c r="A4" s="4"/>
      <c r="B4" s="5"/>
      <c r="C4" s="5"/>
      <c r="D4" s="5"/>
      <c r="E4" s="5"/>
      <c r="F4" s="5"/>
      <c r="G4" s="5"/>
      <c r="H4" s="5"/>
      <c r="I4" s="5"/>
      <c r="J4" s="5"/>
      <c r="K4" s="4"/>
      <c r="L4" s="58"/>
      <c r="M4" s="58"/>
      <c r="N4" s="58"/>
      <c r="O4" s="58"/>
      <c r="P4" s="58"/>
      <c r="Q4" s="58"/>
      <c r="R4" s="58"/>
      <c r="S4" s="58"/>
      <c r="T4" s="58"/>
      <c r="U4" s="58"/>
      <c r="V4" s="58"/>
      <c r="W4" s="58"/>
      <c r="X4" s="6"/>
    </row>
    <row r="5" spans="1:32" x14ac:dyDescent="0.35">
      <c r="A5" s="4"/>
      <c r="B5" s="5"/>
      <c r="C5" s="5"/>
      <c r="D5" s="5"/>
      <c r="E5" s="5"/>
      <c r="F5" s="5"/>
      <c r="G5" s="5"/>
      <c r="H5" s="5"/>
      <c r="I5" s="5"/>
      <c r="J5" s="5"/>
      <c r="K5" s="4"/>
      <c r="L5" s="58"/>
      <c r="M5" s="58"/>
      <c r="N5" s="58"/>
      <c r="O5" s="58"/>
      <c r="P5" s="58"/>
      <c r="Q5" s="58"/>
      <c r="R5" s="58"/>
      <c r="S5" s="58"/>
      <c r="T5" s="58"/>
      <c r="U5" s="58"/>
      <c r="V5" s="58"/>
      <c r="W5" s="58"/>
      <c r="X5" s="6"/>
    </row>
    <row r="6" spans="1:32" x14ac:dyDescent="0.35">
      <c r="A6" s="4"/>
      <c r="B6" s="5"/>
      <c r="C6" s="5"/>
      <c r="D6" s="5"/>
      <c r="E6" s="5"/>
      <c r="F6" s="5"/>
      <c r="G6" s="5"/>
      <c r="H6" s="5"/>
      <c r="I6" s="5"/>
      <c r="J6" s="5"/>
      <c r="K6" s="4"/>
      <c r="L6" s="25"/>
      <c r="M6" s="25"/>
      <c r="N6" s="25"/>
      <c r="O6" s="25"/>
      <c r="P6" s="25"/>
      <c r="Q6" s="25"/>
      <c r="R6" s="25"/>
      <c r="S6" s="25"/>
      <c r="T6" s="25"/>
      <c r="U6" s="25"/>
      <c r="V6" s="25"/>
      <c r="W6" s="25"/>
      <c r="X6" s="6"/>
    </row>
    <row r="7" spans="1:32" x14ac:dyDescent="0.35">
      <c r="A7" s="4"/>
      <c r="B7" s="5"/>
      <c r="C7" s="5"/>
      <c r="D7" s="5"/>
      <c r="E7" s="5"/>
      <c r="F7" s="5"/>
      <c r="G7" s="5"/>
      <c r="H7" s="5"/>
      <c r="I7" s="5"/>
      <c r="J7" s="5"/>
      <c r="K7" s="4"/>
      <c r="L7" s="59" t="s">
        <v>4</v>
      </c>
      <c r="M7" s="59"/>
      <c r="N7" s="59"/>
      <c r="O7" s="59"/>
      <c r="P7" s="59"/>
      <c r="Q7" s="59"/>
      <c r="R7" s="59"/>
      <c r="S7" s="59"/>
      <c r="T7" s="59"/>
      <c r="U7" s="59"/>
      <c r="V7" s="59"/>
      <c r="W7" s="59"/>
      <c r="X7" s="6"/>
    </row>
    <row r="8" spans="1:32" x14ac:dyDescent="0.35">
      <c r="A8" s="4"/>
      <c r="B8" s="5"/>
      <c r="C8" s="5"/>
      <c r="D8" s="5"/>
      <c r="E8" s="5"/>
      <c r="F8" s="5"/>
      <c r="G8" s="5"/>
      <c r="H8" s="5"/>
      <c r="I8" s="5"/>
      <c r="J8" s="5"/>
      <c r="K8" s="4"/>
      <c r="L8" s="27"/>
      <c r="M8" s="27"/>
      <c r="N8" s="27"/>
      <c r="O8" s="27"/>
      <c r="P8" s="27"/>
      <c r="Q8" s="27"/>
      <c r="R8" s="27"/>
      <c r="S8" s="27"/>
      <c r="T8" s="27"/>
      <c r="U8" s="26"/>
      <c r="V8" s="26"/>
      <c r="W8" s="26"/>
      <c r="X8" s="6"/>
    </row>
    <row r="9" spans="1:32" x14ac:dyDescent="0.35">
      <c r="A9" s="4"/>
      <c r="B9" s="5"/>
      <c r="C9" s="5"/>
      <c r="D9" s="5"/>
      <c r="E9" s="5"/>
      <c r="F9" s="5"/>
      <c r="G9" s="5"/>
      <c r="H9" s="5"/>
      <c r="I9" s="5"/>
      <c r="J9" s="5"/>
      <c r="K9" s="4"/>
      <c r="L9" s="27"/>
      <c r="M9" s="27"/>
      <c r="N9" s="60" t="s">
        <v>27</v>
      </c>
      <c r="O9" s="60"/>
      <c r="P9" s="61"/>
      <c r="Q9" s="61"/>
      <c r="R9" s="61"/>
      <c r="S9" s="61"/>
      <c r="T9" s="61"/>
      <c r="U9" s="61"/>
      <c r="V9" s="27"/>
      <c r="W9" s="27"/>
      <c r="X9" s="6"/>
    </row>
    <row r="10" spans="1:32" x14ac:dyDescent="0.35">
      <c r="A10" s="4"/>
      <c r="B10" s="5"/>
      <c r="C10" s="5"/>
      <c r="D10" s="5"/>
      <c r="E10" s="5"/>
      <c r="F10" s="5"/>
      <c r="G10" s="5"/>
      <c r="H10" s="5"/>
      <c r="I10" s="5"/>
      <c r="J10" s="5"/>
      <c r="K10" s="4"/>
      <c r="L10" s="27"/>
      <c r="M10" s="27"/>
      <c r="N10" s="27"/>
      <c r="O10" s="27"/>
      <c r="P10" s="27"/>
      <c r="Q10" s="27"/>
      <c r="R10" s="27"/>
      <c r="S10" s="27"/>
      <c r="T10" s="27"/>
      <c r="U10" s="26"/>
      <c r="V10" s="26"/>
      <c r="W10" s="26"/>
      <c r="X10" s="6"/>
    </row>
    <row r="11" spans="1:32" x14ac:dyDescent="0.35">
      <c r="A11" s="4"/>
      <c r="B11" s="5"/>
      <c r="C11" s="5"/>
      <c r="D11" s="5"/>
      <c r="E11" s="5"/>
      <c r="F11" s="5"/>
      <c r="G11" s="5"/>
      <c r="H11" s="5"/>
      <c r="I11" s="5"/>
      <c r="J11" s="5"/>
      <c r="K11" s="4"/>
      <c r="L11" s="59" t="s">
        <v>11</v>
      </c>
      <c r="M11" s="59"/>
      <c r="N11" s="59"/>
      <c r="O11" s="59"/>
      <c r="P11" s="59"/>
      <c r="Q11" s="59"/>
      <c r="R11" s="59"/>
      <c r="S11" s="59"/>
      <c r="T11" s="59"/>
      <c r="U11" s="59"/>
      <c r="V11" s="59"/>
      <c r="W11" s="59"/>
      <c r="X11" s="6"/>
    </row>
    <row r="12" spans="1:32" ht="15.5" x14ac:dyDescent="0.35">
      <c r="A12" s="4"/>
      <c r="B12" s="5"/>
      <c r="C12" s="5"/>
      <c r="D12" s="5"/>
      <c r="E12" s="5"/>
      <c r="F12" s="5"/>
      <c r="G12" s="5"/>
      <c r="H12" s="5"/>
      <c r="I12" s="5"/>
      <c r="J12" s="5"/>
      <c r="K12" s="4"/>
      <c r="L12" s="5"/>
      <c r="M12" s="21"/>
      <c r="N12" s="21"/>
      <c r="O12" s="21"/>
      <c r="P12" s="21"/>
      <c r="Q12" s="22"/>
      <c r="R12" s="22"/>
      <c r="S12" s="22"/>
      <c r="T12" s="22"/>
      <c r="U12" s="22"/>
      <c r="V12" s="26"/>
      <c r="W12" s="26"/>
      <c r="X12" s="6"/>
    </row>
    <row r="13" spans="1:32" ht="15" customHeight="1" x14ac:dyDescent="0.35">
      <c r="A13" s="4"/>
      <c r="B13" s="5"/>
      <c r="C13" s="5"/>
      <c r="D13" s="5"/>
      <c r="E13" s="5"/>
      <c r="F13" s="5"/>
      <c r="G13" s="5"/>
      <c r="H13" s="5"/>
      <c r="I13" s="5"/>
      <c r="J13" s="5"/>
      <c r="K13" s="4"/>
      <c r="L13" s="5"/>
      <c r="M13" s="63" t="s">
        <v>10</v>
      </c>
      <c r="N13" s="63"/>
      <c r="O13" s="63"/>
      <c r="P13" s="63"/>
      <c r="Q13" s="63"/>
      <c r="R13" s="64" t="s">
        <v>5</v>
      </c>
      <c r="S13" s="64" t="s">
        <v>6</v>
      </c>
      <c r="T13" s="64" t="s">
        <v>7</v>
      </c>
      <c r="U13" s="64" t="s">
        <v>8</v>
      </c>
      <c r="V13" s="64" t="s">
        <v>9</v>
      </c>
      <c r="W13" s="64" t="s">
        <v>28</v>
      </c>
      <c r="X13" s="6"/>
      <c r="AA13" s="54" t="b">
        <v>0</v>
      </c>
      <c r="AB13" s="54" t="b">
        <v>0</v>
      </c>
      <c r="AC13" s="54" t="b">
        <v>0</v>
      </c>
      <c r="AD13" s="54" t="b">
        <v>0</v>
      </c>
      <c r="AE13" s="54" t="b">
        <v>0</v>
      </c>
      <c r="AF13" s="54" t="b">
        <v>0</v>
      </c>
    </row>
    <row r="14" spans="1:32" x14ac:dyDescent="0.35">
      <c r="A14" s="4"/>
      <c r="B14" s="5"/>
      <c r="C14" s="5"/>
      <c r="D14" s="5"/>
      <c r="E14" s="5"/>
      <c r="F14" s="5"/>
      <c r="G14" s="5"/>
      <c r="H14" s="5"/>
      <c r="I14" s="5"/>
      <c r="J14" s="5"/>
      <c r="K14" s="4"/>
      <c r="L14" s="5"/>
      <c r="M14" s="63"/>
      <c r="N14" s="63"/>
      <c r="O14" s="63"/>
      <c r="P14" s="63"/>
      <c r="Q14" s="63"/>
      <c r="R14" s="64"/>
      <c r="S14" s="64"/>
      <c r="T14" s="64"/>
      <c r="U14" s="64"/>
      <c r="V14" s="64"/>
      <c r="W14" s="64"/>
      <c r="X14" s="6"/>
      <c r="AA14" s="54" t="b">
        <v>0</v>
      </c>
      <c r="AB14" s="54" t="b">
        <v>0</v>
      </c>
      <c r="AC14" s="54" t="b">
        <v>0</v>
      </c>
      <c r="AD14" s="54" t="b">
        <v>0</v>
      </c>
      <c r="AE14" s="54" t="b">
        <v>0</v>
      </c>
      <c r="AF14" s="54" t="b">
        <v>0</v>
      </c>
    </row>
    <row r="15" spans="1:32" x14ac:dyDescent="0.35">
      <c r="A15" s="4"/>
      <c r="B15" s="5"/>
      <c r="C15" s="5"/>
      <c r="D15" s="5"/>
      <c r="E15" s="5"/>
      <c r="F15" s="5"/>
      <c r="G15" s="5"/>
      <c r="H15" s="5"/>
      <c r="I15" s="5"/>
      <c r="J15" s="5"/>
      <c r="K15" s="4"/>
      <c r="L15" s="5"/>
      <c r="M15" s="63"/>
      <c r="N15" s="63"/>
      <c r="O15" s="63"/>
      <c r="P15" s="63"/>
      <c r="Q15" s="63"/>
      <c r="R15" s="64"/>
      <c r="S15" s="64"/>
      <c r="T15" s="64"/>
      <c r="U15" s="64"/>
      <c r="V15" s="64"/>
      <c r="W15" s="64"/>
      <c r="X15" s="6"/>
      <c r="AA15" s="54" t="b">
        <v>0</v>
      </c>
      <c r="AB15" s="54" t="b">
        <v>0</v>
      </c>
      <c r="AC15" s="54" t="b">
        <v>0</v>
      </c>
      <c r="AD15" s="54" t="b">
        <v>0</v>
      </c>
      <c r="AE15" s="54" t="b">
        <v>0</v>
      </c>
      <c r="AF15" s="54" t="b">
        <v>0</v>
      </c>
    </row>
    <row r="16" spans="1:32" ht="15" customHeight="1" x14ac:dyDescent="0.35">
      <c r="A16" s="4"/>
      <c r="B16" s="5"/>
      <c r="C16" s="5"/>
      <c r="D16" s="5"/>
      <c r="E16" s="5"/>
      <c r="F16" s="5"/>
      <c r="G16" s="5"/>
      <c r="H16" s="5"/>
      <c r="I16" s="5"/>
      <c r="J16" s="5"/>
      <c r="K16" s="4"/>
      <c r="L16" s="5"/>
      <c r="M16" s="63" t="s">
        <v>29</v>
      </c>
      <c r="N16" s="63"/>
      <c r="O16" s="63"/>
      <c r="P16" s="63"/>
      <c r="Q16" s="63"/>
      <c r="R16" s="64" t="s">
        <v>5</v>
      </c>
      <c r="S16" s="64" t="s">
        <v>6</v>
      </c>
      <c r="T16" s="64" t="s">
        <v>7</v>
      </c>
      <c r="U16" s="64" t="s">
        <v>8</v>
      </c>
      <c r="V16" s="64" t="s">
        <v>9</v>
      </c>
      <c r="W16" s="64" t="s">
        <v>28</v>
      </c>
      <c r="X16" s="6"/>
      <c r="AA16" s="54" t="b">
        <v>0</v>
      </c>
      <c r="AB16" s="54" t="b">
        <v>0</v>
      </c>
      <c r="AC16" s="54" t="b">
        <v>0</v>
      </c>
      <c r="AD16" s="54" t="b">
        <v>0</v>
      </c>
      <c r="AE16" s="54" t="b">
        <v>0</v>
      </c>
      <c r="AF16" s="54" t="b">
        <v>0</v>
      </c>
    </row>
    <row r="17" spans="1:32" x14ac:dyDescent="0.35">
      <c r="A17" s="4"/>
      <c r="B17" s="5"/>
      <c r="C17" s="5"/>
      <c r="D17" s="5"/>
      <c r="E17" s="5"/>
      <c r="F17" s="5"/>
      <c r="G17" s="5"/>
      <c r="H17" s="5"/>
      <c r="I17" s="5"/>
      <c r="J17" s="5"/>
      <c r="K17" s="4"/>
      <c r="L17" s="5"/>
      <c r="M17" s="63"/>
      <c r="N17" s="63"/>
      <c r="O17" s="63"/>
      <c r="P17" s="63"/>
      <c r="Q17" s="63"/>
      <c r="R17" s="64"/>
      <c r="S17" s="64"/>
      <c r="T17" s="64"/>
      <c r="U17" s="64"/>
      <c r="V17" s="64"/>
      <c r="W17" s="64"/>
      <c r="X17" s="6"/>
      <c r="AA17" s="54" t="b">
        <v>0</v>
      </c>
      <c r="AB17" s="54" t="b">
        <v>0</v>
      </c>
      <c r="AC17" s="54" t="b">
        <v>0</v>
      </c>
      <c r="AD17" s="54" t="b">
        <v>0</v>
      </c>
      <c r="AE17" s="54" t="b">
        <v>0</v>
      </c>
      <c r="AF17" s="54" t="b">
        <v>0</v>
      </c>
    </row>
    <row r="18" spans="1:32" ht="15" customHeight="1" x14ac:dyDescent="0.35">
      <c r="A18" s="4"/>
      <c r="B18" s="5"/>
      <c r="C18" s="5"/>
      <c r="D18" s="5"/>
      <c r="E18" s="5"/>
      <c r="F18" s="5"/>
      <c r="G18" s="5"/>
      <c r="H18" s="5"/>
      <c r="I18" s="5"/>
      <c r="J18" s="5"/>
      <c r="K18" s="4"/>
      <c r="L18" s="5"/>
      <c r="M18" s="63"/>
      <c r="N18" s="63"/>
      <c r="O18" s="63"/>
      <c r="P18" s="63"/>
      <c r="Q18" s="63"/>
      <c r="R18" s="64"/>
      <c r="S18" s="64"/>
      <c r="T18" s="64"/>
      <c r="U18" s="64"/>
      <c r="V18" s="64"/>
      <c r="W18" s="64"/>
      <c r="X18" s="6"/>
      <c r="AA18" s="54" t="b">
        <v>0</v>
      </c>
      <c r="AB18" s="54" t="b">
        <v>0</v>
      </c>
      <c r="AC18" s="54" t="b">
        <v>0</v>
      </c>
      <c r="AD18" s="54" t="b">
        <v>0</v>
      </c>
      <c r="AE18" s="54" t="b">
        <v>0</v>
      </c>
      <c r="AF18" s="54" t="b">
        <v>0</v>
      </c>
    </row>
    <row r="19" spans="1:32" ht="15" customHeight="1" x14ac:dyDescent="0.35">
      <c r="A19" s="4"/>
      <c r="B19" s="5"/>
      <c r="C19" s="5"/>
      <c r="D19" s="5"/>
      <c r="E19" s="5"/>
      <c r="F19" s="5"/>
      <c r="G19" s="5"/>
      <c r="H19" s="5"/>
      <c r="I19" s="5"/>
      <c r="J19" s="5"/>
      <c r="K19" s="4"/>
      <c r="L19" s="5"/>
      <c r="M19" s="63" t="s">
        <v>30</v>
      </c>
      <c r="N19" s="63"/>
      <c r="O19" s="63"/>
      <c r="P19" s="63"/>
      <c r="Q19" s="63"/>
      <c r="R19" s="64" t="s">
        <v>5</v>
      </c>
      <c r="S19" s="64" t="s">
        <v>6</v>
      </c>
      <c r="T19" s="64" t="s">
        <v>7</v>
      </c>
      <c r="U19" s="64" t="s">
        <v>8</v>
      </c>
      <c r="V19" s="64" t="s">
        <v>9</v>
      </c>
      <c r="W19" s="64" t="s">
        <v>28</v>
      </c>
      <c r="X19" s="6"/>
      <c r="AA19" s="54" t="b">
        <v>0</v>
      </c>
      <c r="AB19" s="54" t="b">
        <v>0</v>
      </c>
      <c r="AC19" s="54" t="b">
        <v>0</v>
      </c>
      <c r="AD19" s="54" t="b">
        <v>0</v>
      </c>
      <c r="AE19" s="54" t="b">
        <v>0</v>
      </c>
      <c r="AF19" s="54" t="b">
        <v>0</v>
      </c>
    </row>
    <row r="20" spans="1:32" ht="15" customHeight="1" x14ac:dyDescent="0.35">
      <c r="A20" s="7"/>
      <c r="B20" s="8"/>
      <c r="C20" s="8"/>
      <c r="D20" s="8"/>
      <c r="E20" s="8"/>
      <c r="F20" s="8"/>
      <c r="G20" s="8"/>
      <c r="H20" s="8"/>
      <c r="I20" s="8"/>
      <c r="J20" s="9"/>
      <c r="K20" s="4"/>
      <c r="L20" s="5"/>
      <c r="M20" s="63"/>
      <c r="N20" s="63"/>
      <c r="O20" s="63"/>
      <c r="P20" s="63"/>
      <c r="Q20" s="63"/>
      <c r="R20" s="64"/>
      <c r="S20" s="64"/>
      <c r="T20" s="64"/>
      <c r="U20" s="64"/>
      <c r="V20" s="64"/>
      <c r="W20" s="64"/>
      <c r="X20" s="6"/>
      <c r="AA20" s="54" t="b">
        <v>0</v>
      </c>
      <c r="AB20" s="54" t="b">
        <v>0</v>
      </c>
      <c r="AC20" s="54" t="b">
        <v>0</v>
      </c>
      <c r="AD20" s="54" t="b">
        <v>0</v>
      </c>
      <c r="AE20" s="54" t="b">
        <v>0</v>
      </c>
      <c r="AF20" s="54" t="b">
        <v>0</v>
      </c>
    </row>
    <row r="21" spans="1:32" ht="15" customHeight="1" x14ac:dyDescent="0.35">
      <c r="A21" s="7"/>
      <c r="B21" s="8"/>
      <c r="C21" s="8"/>
      <c r="D21" s="8"/>
      <c r="E21" s="8"/>
      <c r="F21" s="8"/>
      <c r="G21" s="8"/>
      <c r="H21" s="8"/>
      <c r="I21" s="8"/>
      <c r="J21" s="9"/>
      <c r="K21" s="4"/>
      <c r="L21" s="5"/>
      <c r="M21" s="63"/>
      <c r="N21" s="63"/>
      <c r="O21" s="63"/>
      <c r="P21" s="63"/>
      <c r="Q21" s="63"/>
      <c r="R21" s="64"/>
      <c r="S21" s="64"/>
      <c r="T21" s="64"/>
      <c r="U21" s="64"/>
      <c r="V21" s="64"/>
      <c r="W21" s="64"/>
      <c r="X21" s="6"/>
      <c r="AA21" s="54" t="b">
        <v>0</v>
      </c>
      <c r="AB21" s="54" t="b">
        <v>0</v>
      </c>
      <c r="AC21" s="54" t="b">
        <v>0</v>
      </c>
      <c r="AD21" s="54" t="b">
        <v>0</v>
      </c>
      <c r="AE21" s="54" t="b">
        <v>0</v>
      </c>
      <c r="AF21" s="54" t="b">
        <v>0</v>
      </c>
    </row>
    <row r="22" spans="1:32" ht="15" customHeight="1" x14ac:dyDescent="0.35">
      <c r="A22" s="10"/>
      <c r="B22" s="11"/>
      <c r="C22" s="11"/>
      <c r="D22" s="11"/>
      <c r="E22" s="11"/>
      <c r="F22" s="11"/>
      <c r="G22" s="11"/>
      <c r="H22" s="11"/>
      <c r="I22" s="11"/>
      <c r="J22" s="12"/>
      <c r="K22" s="4"/>
      <c r="L22" s="5"/>
      <c r="M22" s="63" t="s">
        <v>31</v>
      </c>
      <c r="N22" s="63"/>
      <c r="O22" s="63"/>
      <c r="P22" s="63"/>
      <c r="Q22" s="63"/>
      <c r="R22" s="64" t="s">
        <v>5</v>
      </c>
      <c r="S22" s="64" t="s">
        <v>6</v>
      </c>
      <c r="T22" s="64" t="s">
        <v>7</v>
      </c>
      <c r="U22" s="64" t="s">
        <v>8</v>
      </c>
      <c r="V22" s="64" t="s">
        <v>9</v>
      </c>
      <c r="W22" s="64" t="s">
        <v>28</v>
      </c>
      <c r="X22" s="6"/>
      <c r="AA22" s="54" t="b">
        <v>0</v>
      </c>
      <c r="AB22" s="54" t="b">
        <v>0</v>
      </c>
      <c r="AC22" s="54" t="b">
        <v>0</v>
      </c>
      <c r="AD22" s="54" t="b">
        <v>0</v>
      </c>
      <c r="AE22" s="54" t="b">
        <v>0</v>
      </c>
      <c r="AF22" s="54" t="b">
        <v>0</v>
      </c>
    </row>
    <row r="23" spans="1:32" ht="15" customHeight="1" x14ac:dyDescent="0.35">
      <c r="A23" s="10"/>
      <c r="B23" s="11"/>
      <c r="C23" s="11"/>
      <c r="D23" s="11"/>
      <c r="E23" s="11"/>
      <c r="F23" s="11"/>
      <c r="G23" s="11"/>
      <c r="H23" s="11"/>
      <c r="I23" s="11"/>
      <c r="J23" s="12"/>
      <c r="K23" s="11"/>
      <c r="L23" s="5"/>
      <c r="M23" s="63"/>
      <c r="N23" s="63"/>
      <c r="O23" s="63"/>
      <c r="P23" s="63"/>
      <c r="Q23" s="63"/>
      <c r="R23" s="64"/>
      <c r="S23" s="64"/>
      <c r="T23" s="64"/>
      <c r="U23" s="64"/>
      <c r="V23" s="64"/>
      <c r="W23" s="64"/>
      <c r="X23" s="6"/>
      <c r="AA23" s="54" t="b">
        <v>0</v>
      </c>
      <c r="AB23" s="54" t="b">
        <v>0</v>
      </c>
      <c r="AC23" s="54" t="b">
        <v>0</v>
      </c>
      <c r="AD23" s="54" t="b">
        <v>0</v>
      </c>
      <c r="AE23" s="54" t="b">
        <v>0</v>
      </c>
      <c r="AF23" s="54" t="b">
        <v>0</v>
      </c>
    </row>
    <row r="24" spans="1:32" ht="15" customHeight="1" x14ac:dyDescent="0.35">
      <c r="A24" s="7"/>
      <c r="B24" s="8"/>
      <c r="C24" s="8"/>
      <c r="D24" s="8"/>
      <c r="E24" s="8"/>
      <c r="F24" s="8"/>
      <c r="G24" s="8"/>
      <c r="H24" s="8"/>
      <c r="I24" s="8"/>
      <c r="J24" s="9"/>
      <c r="K24" s="13"/>
      <c r="L24" s="5"/>
      <c r="M24" s="63"/>
      <c r="N24" s="63"/>
      <c r="O24" s="63"/>
      <c r="P24" s="63"/>
      <c r="Q24" s="63"/>
      <c r="R24" s="64"/>
      <c r="S24" s="64"/>
      <c r="T24" s="64"/>
      <c r="U24" s="64"/>
      <c r="V24" s="64"/>
      <c r="W24" s="64"/>
      <c r="X24" s="6"/>
      <c r="AA24" s="54" t="b">
        <v>0</v>
      </c>
      <c r="AB24" s="54" t="b">
        <v>0</v>
      </c>
      <c r="AC24" s="54" t="b">
        <v>0</v>
      </c>
      <c r="AD24" s="54" t="b">
        <v>0</v>
      </c>
      <c r="AE24" s="54" t="b">
        <v>0</v>
      </c>
      <c r="AF24" s="54" t="b">
        <v>0</v>
      </c>
    </row>
    <row r="25" spans="1:32" ht="15" customHeight="1" x14ac:dyDescent="0.35">
      <c r="A25" s="7"/>
      <c r="B25" s="8"/>
      <c r="C25" s="8"/>
      <c r="D25" s="8"/>
      <c r="E25" s="8"/>
      <c r="F25" s="8"/>
      <c r="G25" s="8"/>
      <c r="H25" s="8"/>
      <c r="I25" s="8"/>
      <c r="J25" s="9"/>
      <c r="K25" s="13"/>
      <c r="L25" s="5"/>
      <c r="M25" s="63" t="s">
        <v>32</v>
      </c>
      <c r="N25" s="63"/>
      <c r="O25" s="63"/>
      <c r="P25" s="63"/>
      <c r="Q25" s="63"/>
      <c r="R25" s="64" t="s">
        <v>5</v>
      </c>
      <c r="S25" s="64" t="s">
        <v>6</v>
      </c>
      <c r="T25" s="64" t="s">
        <v>7</v>
      </c>
      <c r="U25" s="64" t="s">
        <v>8</v>
      </c>
      <c r="V25" s="64" t="s">
        <v>9</v>
      </c>
      <c r="W25" s="64" t="s">
        <v>28</v>
      </c>
      <c r="X25" s="6"/>
      <c r="AA25" s="54" t="b">
        <v>0</v>
      </c>
      <c r="AB25" s="54" t="b">
        <v>0</v>
      </c>
      <c r="AC25" s="54" t="b">
        <v>0</v>
      </c>
      <c r="AD25" s="54" t="b">
        <v>0</v>
      </c>
      <c r="AE25" s="54" t="b">
        <v>0</v>
      </c>
      <c r="AF25" s="54" t="b">
        <v>0</v>
      </c>
    </row>
    <row r="26" spans="1:32" ht="15.75" customHeight="1" x14ac:dyDescent="0.35">
      <c r="A26" s="10"/>
      <c r="B26" s="11"/>
      <c r="C26" s="11"/>
      <c r="D26" s="11"/>
      <c r="E26" s="11"/>
      <c r="F26" s="11"/>
      <c r="G26" s="11"/>
      <c r="H26" s="11"/>
      <c r="I26" s="11"/>
      <c r="J26" s="12"/>
      <c r="K26" s="14"/>
      <c r="L26" s="5"/>
      <c r="M26" s="63"/>
      <c r="N26" s="63"/>
      <c r="O26" s="63"/>
      <c r="P26" s="63"/>
      <c r="Q26" s="63"/>
      <c r="R26" s="64"/>
      <c r="S26" s="64"/>
      <c r="T26" s="64"/>
      <c r="U26" s="64"/>
      <c r="V26" s="64"/>
      <c r="W26" s="64"/>
      <c r="X26" s="6"/>
      <c r="AA26" s="55">
        <f>COUNTIF(AA13:AA25,TRUE)</f>
        <v>0</v>
      </c>
      <c r="AB26" s="55">
        <f t="shared" ref="AB26:AF26" si="0">COUNTIF(AB13:AB25,TRUE)</f>
        <v>0</v>
      </c>
      <c r="AC26" s="55">
        <f t="shared" si="0"/>
        <v>0</v>
      </c>
      <c r="AD26" s="55">
        <f t="shared" si="0"/>
        <v>0</v>
      </c>
      <c r="AE26" s="55">
        <f t="shared" si="0"/>
        <v>0</v>
      </c>
      <c r="AF26" s="55">
        <f t="shared" si="0"/>
        <v>0</v>
      </c>
    </row>
    <row r="27" spans="1:32" ht="15.75" customHeight="1" x14ac:dyDescent="0.35">
      <c r="A27" s="10"/>
      <c r="B27" s="11"/>
      <c r="C27" s="11"/>
      <c r="D27" s="11"/>
      <c r="E27" s="11"/>
      <c r="F27" s="11"/>
      <c r="G27" s="11"/>
      <c r="H27" s="11"/>
      <c r="I27" s="11"/>
      <c r="J27" s="12"/>
      <c r="K27" s="14"/>
      <c r="L27" s="5"/>
      <c r="M27" s="63"/>
      <c r="N27" s="63"/>
      <c r="O27" s="63"/>
      <c r="P27" s="63"/>
      <c r="Q27" s="63"/>
      <c r="R27" s="64"/>
      <c r="S27" s="64"/>
      <c r="T27" s="64"/>
      <c r="U27" s="64"/>
      <c r="V27" s="64"/>
      <c r="W27" s="64"/>
      <c r="X27" s="6"/>
      <c r="AA27" s="55">
        <f>AA26*5</f>
        <v>0</v>
      </c>
      <c r="AB27" s="55">
        <f>AB26*4</f>
        <v>0</v>
      </c>
      <c r="AC27" s="55">
        <f>AC26*3</f>
        <v>0</v>
      </c>
      <c r="AD27" s="55">
        <f>AD26*2</f>
        <v>0</v>
      </c>
      <c r="AE27" s="55">
        <f>AE26*1</f>
        <v>0</v>
      </c>
      <c r="AF27" s="55">
        <f>AF26*0</f>
        <v>0</v>
      </c>
    </row>
    <row r="28" spans="1:32" ht="15" customHeight="1" x14ac:dyDescent="0.35">
      <c r="A28" s="66" t="s">
        <v>0</v>
      </c>
      <c r="B28" s="67"/>
      <c r="C28" s="67"/>
      <c r="D28" s="67"/>
      <c r="E28" s="67"/>
      <c r="F28" s="67"/>
      <c r="G28" s="67"/>
      <c r="H28" s="67"/>
      <c r="I28" s="67"/>
      <c r="J28" s="68"/>
      <c r="K28" s="5"/>
      <c r="L28" s="5"/>
      <c r="M28" s="63" t="s">
        <v>12</v>
      </c>
      <c r="N28" s="63"/>
      <c r="O28" s="63"/>
      <c r="P28" s="63"/>
      <c r="Q28" s="63"/>
      <c r="R28" s="64" t="s">
        <v>5</v>
      </c>
      <c r="S28" s="64" t="s">
        <v>6</v>
      </c>
      <c r="T28" s="64" t="s">
        <v>7</v>
      </c>
      <c r="U28" s="64" t="s">
        <v>8</v>
      </c>
      <c r="V28" s="64" t="s">
        <v>9</v>
      </c>
      <c r="W28" s="64" t="s">
        <v>28</v>
      </c>
      <c r="X28" s="6"/>
    </row>
    <row r="29" spans="1:32" ht="15" customHeight="1" x14ac:dyDescent="0.35">
      <c r="A29" s="66"/>
      <c r="B29" s="67"/>
      <c r="C29" s="67"/>
      <c r="D29" s="67"/>
      <c r="E29" s="67"/>
      <c r="F29" s="67"/>
      <c r="G29" s="67"/>
      <c r="H29" s="67"/>
      <c r="I29" s="67"/>
      <c r="J29" s="68"/>
      <c r="K29" s="5"/>
      <c r="L29" s="5"/>
      <c r="M29" s="63"/>
      <c r="N29" s="63"/>
      <c r="O29" s="63"/>
      <c r="P29" s="63"/>
      <c r="Q29" s="63"/>
      <c r="R29" s="64"/>
      <c r="S29" s="64"/>
      <c r="T29" s="64"/>
      <c r="U29" s="64"/>
      <c r="V29" s="64"/>
      <c r="W29" s="64"/>
      <c r="X29" s="6"/>
      <c r="AB29" s="75" t="s">
        <v>22</v>
      </c>
      <c r="AC29" s="75"/>
      <c r="AD29" s="56">
        <f>SUM(AA27:AF27)</f>
        <v>0</v>
      </c>
    </row>
    <row r="30" spans="1:32" ht="15" customHeight="1" x14ac:dyDescent="0.35">
      <c r="A30" s="69" t="s">
        <v>33</v>
      </c>
      <c r="B30" s="70"/>
      <c r="C30" s="70"/>
      <c r="D30" s="70"/>
      <c r="E30" s="70"/>
      <c r="F30" s="70"/>
      <c r="G30" s="70"/>
      <c r="H30" s="70"/>
      <c r="I30" s="70"/>
      <c r="J30" s="71"/>
      <c r="K30" s="5"/>
      <c r="L30" s="5"/>
      <c r="M30" s="63"/>
      <c r="N30" s="63"/>
      <c r="O30" s="63"/>
      <c r="P30" s="63"/>
      <c r="Q30" s="63"/>
      <c r="R30" s="64"/>
      <c r="S30" s="64"/>
      <c r="T30" s="64"/>
      <c r="U30" s="64"/>
      <c r="V30" s="64"/>
      <c r="W30" s="64"/>
      <c r="X30" s="6"/>
    </row>
    <row r="31" spans="1:32" ht="15.75" customHeight="1" x14ac:dyDescent="0.35">
      <c r="A31" s="69"/>
      <c r="B31" s="70"/>
      <c r="C31" s="70"/>
      <c r="D31" s="70"/>
      <c r="E31" s="70"/>
      <c r="F31" s="70"/>
      <c r="G31" s="70"/>
      <c r="H31" s="70"/>
      <c r="I31" s="70"/>
      <c r="J31" s="71"/>
      <c r="K31" s="5"/>
      <c r="L31" s="5"/>
      <c r="M31" s="63" t="s">
        <v>13</v>
      </c>
      <c r="N31" s="63"/>
      <c r="O31" s="63"/>
      <c r="P31" s="63"/>
      <c r="Q31" s="63"/>
      <c r="R31" s="64" t="s">
        <v>5</v>
      </c>
      <c r="S31" s="64" t="s">
        <v>6</v>
      </c>
      <c r="T31" s="64" t="s">
        <v>7</v>
      </c>
      <c r="U31" s="64" t="s">
        <v>8</v>
      </c>
      <c r="V31" s="64" t="s">
        <v>9</v>
      </c>
      <c r="W31" s="64" t="s">
        <v>28</v>
      </c>
      <c r="X31" s="6"/>
    </row>
    <row r="32" spans="1:32" ht="15.75" customHeight="1" x14ac:dyDescent="0.35">
      <c r="A32" s="10"/>
      <c r="B32" s="11"/>
      <c r="C32" s="11"/>
      <c r="D32" s="11"/>
      <c r="E32" s="11"/>
      <c r="F32" s="11"/>
      <c r="G32" s="11"/>
      <c r="H32" s="11"/>
      <c r="I32" s="11"/>
      <c r="J32" s="12"/>
      <c r="K32" s="5"/>
      <c r="L32" s="5"/>
      <c r="M32" s="63"/>
      <c r="N32" s="63"/>
      <c r="O32" s="63"/>
      <c r="P32" s="63"/>
      <c r="Q32" s="63"/>
      <c r="R32" s="64"/>
      <c r="S32" s="64"/>
      <c r="T32" s="64"/>
      <c r="U32" s="64"/>
      <c r="V32" s="64"/>
      <c r="W32" s="64"/>
      <c r="X32" s="6"/>
    </row>
    <row r="33" spans="1:24" ht="15" customHeight="1" x14ac:dyDescent="0.35">
      <c r="A33" s="10"/>
      <c r="B33" s="11"/>
      <c r="C33" s="11"/>
      <c r="D33" s="11"/>
      <c r="E33" s="11"/>
      <c r="F33" s="11"/>
      <c r="G33" s="11"/>
      <c r="H33" s="11"/>
      <c r="I33" s="11"/>
      <c r="J33" s="12"/>
      <c r="K33" s="5"/>
      <c r="L33" s="5"/>
      <c r="M33" s="63"/>
      <c r="N33" s="63"/>
      <c r="O33" s="63"/>
      <c r="P33" s="63"/>
      <c r="Q33" s="63"/>
      <c r="R33" s="64"/>
      <c r="S33" s="64"/>
      <c r="T33" s="64"/>
      <c r="U33" s="64"/>
      <c r="V33" s="64"/>
      <c r="W33" s="64"/>
      <c r="X33" s="6"/>
    </row>
    <row r="34" spans="1:24" ht="15" customHeight="1" x14ac:dyDescent="0.35">
      <c r="A34" s="4"/>
      <c r="B34" s="5"/>
      <c r="C34" s="5"/>
      <c r="D34" s="5"/>
      <c r="E34" s="5"/>
      <c r="F34" s="5"/>
      <c r="G34" s="5"/>
      <c r="H34" s="5"/>
      <c r="I34" s="5"/>
      <c r="J34" s="6"/>
      <c r="K34" s="5"/>
      <c r="L34" s="5"/>
      <c r="M34" s="63" t="s">
        <v>14</v>
      </c>
      <c r="N34" s="63"/>
      <c r="O34" s="63"/>
      <c r="P34" s="63"/>
      <c r="Q34" s="63"/>
      <c r="R34" s="64" t="s">
        <v>5</v>
      </c>
      <c r="S34" s="64" t="s">
        <v>6</v>
      </c>
      <c r="T34" s="64" t="s">
        <v>7</v>
      </c>
      <c r="U34" s="64" t="s">
        <v>8</v>
      </c>
      <c r="V34" s="64" t="s">
        <v>9</v>
      </c>
      <c r="W34" s="64" t="s">
        <v>28</v>
      </c>
      <c r="X34" s="6"/>
    </row>
    <row r="35" spans="1:24" ht="15" customHeight="1" x14ac:dyDescent="0.35">
      <c r="A35" s="4"/>
      <c r="B35" s="5"/>
      <c r="C35" s="5"/>
      <c r="D35" s="5"/>
      <c r="E35" s="5"/>
      <c r="F35" s="5"/>
      <c r="G35" s="5"/>
      <c r="H35" s="5"/>
      <c r="I35" s="5"/>
      <c r="J35" s="6"/>
      <c r="K35" s="5"/>
      <c r="L35" s="5"/>
      <c r="M35" s="63"/>
      <c r="N35" s="63"/>
      <c r="O35" s="63"/>
      <c r="P35" s="63"/>
      <c r="Q35" s="63"/>
      <c r="R35" s="64"/>
      <c r="S35" s="64"/>
      <c r="T35" s="64"/>
      <c r="U35" s="64"/>
      <c r="V35" s="64"/>
      <c r="W35" s="64"/>
      <c r="X35" s="6"/>
    </row>
    <row r="36" spans="1:24" ht="15" customHeight="1" x14ac:dyDescent="0.35">
      <c r="A36" s="4"/>
      <c r="B36" s="5"/>
      <c r="C36" s="5"/>
      <c r="D36" s="5"/>
      <c r="E36" s="5"/>
      <c r="F36" s="5"/>
      <c r="G36" s="5"/>
      <c r="H36" s="5"/>
      <c r="I36" s="5"/>
      <c r="J36" s="6"/>
      <c r="K36" s="5"/>
      <c r="L36" s="5"/>
      <c r="M36" s="63"/>
      <c r="N36" s="63"/>
      <c r="O36" s="63"/>
      <c r="P36" s="63"/>
      <c r="Q36" s="63"/>
      <c r="R36" s="64"/>
      <c r="S36" s="64"/>
      <c r="T36" s="64"/>
      <c r="U36" s="64"/>
      <c r="V36" s="64"/>
      <c r="W36" s="64"/>
      <c r="X36" s="6"/>
    </row>
    <row r="37" spans="1:24" ht="15.75" customHeight="1" x14ac:dyDescent="0.35">
      <c r="A37" s="4"/>
      <c r="B37" s="5"/>
      <c r="C37" s="5"/>
      <c r="D37" s="5"/>
      <c r="E37" s="5"/>
      <c r="F37" s="5"/>
      <c r="G37" s="5"/>
      <c r="H37" s="5"/>
      <c r="I37" s="5"/>
      <c r="J37" s="6"/>
      <c r="K37" s="5"/>
      <c r="L37" s="5"/>
      <c r="M37" s="63" t="s">
        <v>15</v>
      </c>
      <c r="N37" s="63"/>
      <c r="O37" s="63"/>
      <c r="P37" s="63"/>
      <c r="Q37" s="63"/>
      <c r="R37" s="64" t="s">
        <v>5</v>
      </c>
      <c r="S37" s="64" t="s">
        <v>6</v>
      </c>
      <c r="T37" s="64" t="s">
        <v>7</v>
      </c>
      <c r="U37" s="64" t="s">
        <v>8</v>
      </c>
      <c r="V37" s="64" t="s">
        <v>9</v>
      </c>
      <c r="W37" s="64" t="s">
        <v>28</v>
      </c>
      <c r="X37" s="6"/>
    </row>
    <row r="38" spans="1:24" ht="15.75" customHeight="1" x14ac:dyDescent="0.35">
      <c r="A38" s="4"/>
      <c r="B38" s="5"/>
      <c r="C38" s="5"/>
      <c r="D38" s="65"/>
      <c r="E38" s="65"/>
      <c r="F38" s="65"/>
      <c r="G38" s="5"/>
      <c r="H38" s="5"/>
      <c r="I38" s="5"/>
      <c r="J38" s="6"/>
      <c r="K38" s="5"/>
      <c r="L38" s="5"/>
      <c r="M38" s="63"/>
      <c r="N38" s="63"/>
      <c r="O38" s="63"/>
      <c r="P38" s="63"/>
      <c r="Q38" s="63"/>
      <c r="R38" s="64"/>
      <c r="S38" s="64"/>
      <c r="T38" s="64"/>
      <c r="U38" s="64"/>
      <c r="V38" s="64"/>
      <c r="W38" s="64"/>
      <c r="X38" s="6"/>
    </row>
    <row r="39" spans="1:24" ht="15" customHeight="1" x14ac:dyDescent="0.35">
      <c r="A39" s="4"/>
      <c r="B39" s="5"/>
      <c r="C39" s="5"/>
      <c r="D39" s="5"/>
      <c r="E39" s="5"/>
      <c r="F39" s="5"/>
      <c r="G39" s="5"/>
      <c r="H39" s="5"/>
      <c r="I39" s="5"/>
      <c r="J39" s="6"/>
      <c r="K39" s="5"/>
      <c r="L39" s="5"/>
      <c r="M39" s="63"/>
      <c r="N39" s="63"/>
      <c r="O39" s="63"/>
      <c r="P39" s="63"/>
      <c r="Q39" s="63"/>
      <c r="R39" s="64"/>
      <c r="S39" s="64"/>
      <c r="T39" s="64"/>
      <c r="U39" s="64"/>
      <c r="V39" s="64"/>
      <c r="W39" s="64"/>
      <c r="X39" s="6"/>
    </row>
    <row r="40" spans="1:24" ht="15" customHeight="1" x14ac:dyDescent="0.35">
      <c r="A40" s="4"/>
      <c r="B40" s="5"/>
      <c r="C40" s="5"/>
      <c r="D40" s="5"/>
      <c r="E40" s="5"/>
      <c r="F40" s="5"/>
      <c r="G40" s="5"/>
      <c r="H40" s="5"/>
      <c r="I40" s="5"/>
      <c r="J40" s="6"/>
      <c r="K40" s="5"/>
      <c r="L40" s="5"/>
      <c r="M40" s="63" t="s">
        <v>34</v>
      </c>
      <c r="N40" s="63"/>
      <c r="O40" s="63"/>
      <c r="P40" s="63"/>
      <c r="Q40" s="63"/>
      <c r="R40" s="64" t="s">
        <v>5</v>
      </c>
      <c r="S40" s="64" t="s">
        <v>6</v>
      </c>
      <c r="T40" s="64" t="s">
        <v>7</v>
      </c>
      <c r="U40" s="64" t="s">
        <v>8</v>
      </c>
      <c r="V40" s="64" t="s">
        <v>9</v>
      </c>
      <c r="W40" s="64" t="s">
        <v>28</v>
      </c>
      <c r="X40" s="6"/>
    </row>
    <row r="41" spans="1:24" ht="15" customHeight="1" x14ac:dyDescent="0.35">
      <c r="A41" s="4"/>
      <c r="B41" s="5"/>
      <c r="C41" s="5"/>
      <c r="D41" s="5"/>
      <c r="E41" s="5"/>
      <c r="F41" s="5"/>
      <c r="G41" s="5"/>
      <c r="H41" s="5"/>
      <c r="I41" s="5"/>
      <c r="J41" s="6"/>
      <c r="K41" s="5"/>
      <c r="L41" s="5"/>
      <c r="M41" s="63"/>
      <c r="N41" s="63"/>
      <c r="O41" s="63"/>
      <c r="P41" s="63"/>
      <c r="Q41" s="63"/>
      <c r="R41" s="64"/>
      <c r="S41" s="64"/>
      <c r="T41" s="64"/>
      <c r="U41" s="64"/>
      <c r="V41" s="64"/>
      <c r="W41" s="64"/>
      <c r="X41" s="6"/>
    </row>
    <row r="42" spans="1:24" ht="15" customHeight="1" x14ac:dyDescent="0.35">
      <c r="A42" s="4"/>
      <c r="B42" s="5"/>
      <c r="C42" s="5"/>
      <c r="D42" s="5"/>
      <c r="E42" s="5"/>
      <c r="F42" s="5"/>
      <c r="G42" s="5"/>
      <c r="H42" s="5"/>
      <c r="I42" s="5"/>
      <c r="J42" s="6"/>
      <c r="K42" s="5"/>
      <c r="L42" s="5"/>
      <c r="M42" s="63"/>
      <c r="N42" s="63"/>
      <c r="O42" s="63"/>
      <c r="P42" s="63"/>
      <c r="Q42" s="63"/>
      <c r="R42" s="64"/>
      <c r="S42" s="64"/>
      <c r="T42" s="64"/>
      <c r="U42" s="64"/>
      <c r="V42" s="64"/>
      <c r="W42" s="64"/>
      <c r="X42" s="6"/>
    </row>
    <row r="43" spans="1:24" ht="15.75" customHeight="1" x14ac:dyDescent="0.35">
      <c r="A43" s="4"/>
      <c r="B43" s="5"/>
      <c r="C43" s="5"/>
      <c r="D43" s="5"/>
      <c r="E43" s="5"/>
      <c r="F43" s="5"/>
      <c r="G43" s="5"/>
      <c r="H43" s="5"/>
      <c r="I43" s="5"/>
      <c r="J43" s="6"/>
      <c r="K43" s="5"/>
      <c r="L43" s="5"/>
      <c r="M43" s="63" t="s">
        <v>16</v>
      </c>
      <c r="N43" s="63"/>
      <c r="O43" s="63"/>
      <c r="P43" s="63"/>
      <c r="Q43" s="63"/>
      <c r="R43" s="64" t="s">
        <v>5</v>
      </c>
      <c r="S43" s="64" t="s">
        <v>6</v>
      </c>
      <c r="T43" s="64" t="s">
        <v>7</v>
      </c>
      <c r="U43" s="64" t="s">
        <v>8</v>
      </c>
      <c r="V43" s="64" t="s">
        <v>9</v>
      </c>
      <c r="W43" s="64" t="s">
        <v>28</v>
      </c>
      <c r="X43" s="6"/>
    </row>
    <row r="44" spans="1:24" ht="15.75" customHeight="1" x14ac:dyDescent="0.35">
      <c r="A44" s="4"/>
      <c r="B44" s="5"/>
      <c r="C44" s="5"/>
      <c r="D44" s="5"/>
      <c r="E44" s="5"/>
      <c r="F44" s="5"/>
      <c r="G44" s="5"/>
      <c r="H44" s="5"/>
      <c r="I44" s="5"/>
      <c r="J44" s="6"/>
      <c r="K44" s="5"/>
      <c r="L44" s="5"/>
      <c r="M44" s="63"/>
      <c r="N44" s="63"/>
      <c r="O44" s="63"/>
      <c r="P44" s="63"/>
      <c r="Q44" s="63"/>
      <c r="R44" s="64"/>
      <c r="S44" s="64"/>
      <c r="T44" s="64"/>
      <c r="U44" s="64"/>
      <c r="V44" s="64"/>
      <c r="W44" s="64"/>
      <c r="X44" s="6"/>
    </row>
    <row r="45" spans="1:24" ht="15" customHeight="1" x14ac:dyDescent="0.35">
      <c r="A45" s="4"/>
      <c r="B45" s="73" t="s">
        <v>26</v>
      </c>
      <c r="C45" s="73"/>
      <c r="D45" s="73"/>
      <c r="E45" s="73"/>
      <c r="F45" s="73"/>
      <c r="G45" s="73"/>
      <c r="H45" s="73"/>
      <c r="I45" s="73"/>
      <c r="J45" s="6"/>
      <c r="K45" s="5"/>
      <c r="L45" s="5"/>
      <c r="M45" s="63"/>
      <c r="N45" s="63"/>
      <c r="O45" s="63"/>
      <c r="P45" s="63"/>
      <c r="Q45" s="63"/>
      <c r="R45" s="64"/>
      <c r="S45" s="64"/>
      <c r="T45" s="64"/>
      <c r="U45" s="64"/>
      <c r="V45" s="64"/>
      <c r="W45" s="64"/>
      <c r="X45" s="6"/>
    </row>
    <row r="46" spans="1:24" ht="15" customHeight="1" x14ac:dyDescent="0.35">
      <c r="A46" s="4"/>
      <c r="B46" s="73"/>
      <c r="C46" s="73"/>
      <c r="D46" s="73"/>
      <c r="E46" s="73"/>
      <c r="F46" s="73"/>
      <c r="G46" s="73"/>
      <c r="H46" s="73"/>
      <c r="I46" s="73"/>
      <c r="J46" s="6"/>
      <c r="K46" s="5"/>
      <c r="L46" s="5"/>
      <c r="M46" s="63" t="s">
        <v>17</v>
      </c>
      <c r="N46" s="63"/>
      <c r="O46" s="63"/>
      <c r="P46" s="63"/>
      <c r="Q46" s="63"/>
      <c r="R46" s="64" t="s">
        <v>5</v>
      </c>
      <c r="S46" s="64" t="s">
        <v>6</v>
      </c>
      <c r="T46" s="64" t="s">
        <v>7</v>
      </c>
      <c r="U46" s="64" t="s">
        <v>8</v>
      </c>
      <c r="V46" s="64" t="s">
        <v>9</v>
      </c>
      <c r="W46" s="64" t="s">
        <v>28</v>
      </c>
      <c r="X46" s="6"/>
    </row>
    <row r="47" spans="1:24" ht="15" customHeight="1" x14ac:dyDescent="0.35">
      <c r="A47" s="4"/>
      <c r="B47" s="73"/>
      <c r="C47" s="73"/>
      <c r="D47" s="73"/>
      <c r="E47" s="73"/>
      <c r="F47" s="73"/>
      <c r="G47" s="73"/>
      <c r="H47" s="73"/>
      <c r="I47" s="73"/>
      <c r="J47" s="6"/>
      <c r="K47" s="5"/>
      <c r="L47" s="5"/>
      <c r="M47" s="63"/>
      <c r="N47" s="63"/>
      <c r="O47" s="63"/>
      <c r="P47" s="63"/>
      <c r="Q47" s="63"/>
      <c r="R47" s="64"/>
      <c r="S47" s="64"/>
      <c r="T47" s="64"/>
      <c r="U47" s="64"/>
      <c r="V47" s="64"/>
      <c r="W47" s="64"/>
      <c r="X47" s="6"/>
    </row>
    <row r="48" spans="1:24" ht="15" customHeight="1" x14ac:dyDescent="0.35">
      <c r="A48" s="4"/>
      <c r="B48" s="5"/>
      <c r="C48" s="5"/>
      <c r="D48" s="5"/>
      <c r="E48" s="5"/>
      <c r="F48" s="5"/>
      <c r="G48" s="5"/>
      <c r="H48" s="5"/>
      <c r="I48" s="5"/>
      <c r="J48" s="6"/>
      <c r="K48" s="5"/>
      <c r="L48" s="5"/>
      <c r="M48" s="63"/>
      <c r="N48" s="63"/>
      <c r="O48" s="63"/>
      <c r="P48" s="63"/>
      <c r="Q48" s="63"/>
      <c r="R48" s="64"/>
      <c r="S48" s="64"/>
      <c r="T48" s="64"/>
      <c r="U48" s="64"/>
      <c r="V48" s="64"/>
      <c r="W48" s="64"/>
      <c r="X48" s="6"/>
    </row>
    <row r="49" spans="1:34" ht="15" customHeight="1" x14ac:dyDescent="0.35">
      <c r="A49" s="4"/>
      <c r="B49" s="5"/>
      <c r="C49" s="5"/>
      <c r="D49" s="5"/>
      <c r="E49" s="5"/>
      <c r="F49" s="5"/>
      <c r="G49" s="5"/>
      <c r="H49" s="5"/>
      <c r="I49" s="5"/>
      <c r="J49" s="6"/>
      <c r="K49" s="5"/>
      <c r="L49" s="5"/>
      <c r="M49" s="63" t="s">
        <v>18</v>
      </c>
      <c r="N49" s="63"/>
      <c r="O49" s="63"/>
      <c r="P49" s="63"/>
      <c r="Q49" s="63"/>
      <c r="R49" s="64" t="s">
        <v>5</v>
      </c>
      <c r="S49" s="64" t="s">
        <v>6</v>
      </c>
      <c r="T49" s="64" t="s">
        <v>7</v>
      </c>
      <c r="U49" s="64" t="s">
        <v>8</v>
      </c>
      <c r="V49" s="64" t="s">
        <v>9</v>
      </c>
      <c r="W49" s="64" t="s">
        <v>28</v>
      </c>
      <c r="X49" s="6"/>
    </row>
    <row r="50" spans="1:34" ht="15" customHeight="1" x14ac:dyDescent="0.35">
      <c r="A50" s="4"/>
      <c r="B50" s="5"/>
      <c r="C50" s="5"/>
      <c r="D50" s="5"/>
      <c r="E50" s="5"/>
      <c r="F50" s="5"/>
      <c r="G50" s="5"/>
      <c r="H50" s="5"/>
      <c r="I50" s="5"/>
      <c r="J50" s="6"/>
      <c r="K50" s="5"/>
      <c r="L50" s="5"/>
      <c r="M50" s="63"/>
      <c r="N50" s="63"/>
      <c r="O50" s="63"/>
      <c r="P50" s="63"/>
      <c r="Q50" s="63"/>
      <c r="R50" s="64"/>
      <c r="S50" s="64"/>
      <c r="T50" s="64"/>
      <c r="U50" s="64"/>
      <c r="V50" s="64"/>
      <c r="W50" s="64"/>
      <c r="X50" s="6"/>
    </row>
    <row r="51" spans="1:34" ht="15" customHeight="1" x14ac:dyDescent="0.35">
      <c r="A51" s="4"/>
      <c r="B51" s="5"/>
      <c r="C51" s="5"/>
      <c r="D51" s="5"/>
      <c r="E51" s="5"/>
      <c r="F51" s="5"/>
      <c r="G51" s="5"/>
      <c r="H51" s="5"/>
      <c r="I51" s="5"/>
      <c r="J51" s="5"/>
      <c r="K51" s="4"/>
      <c r="L51" s="5"/>
      <c r="M51" s="63"/>
      <c r="N51" s="63"/>
      <c r="O51" s="63"/>
      <c r="P51" s="63"/>
      <c r="Q51" s="63"/>
      <c r="R51" s="64"/>
      <c r="S51" s="64"/>
      <c r="T51" s="64"/>
      <c r="U51" s="64"/>
      <c r="V51" s="64"/>
      <c r="W51" s="64"/>
      <c r="X51" s="6"/>
      <c r="AA51" s="53"/>
    </row>
    <row r="52" spans="1:34" ht="15" customHeight="1" x14ac:dyDescent="0.35">
      <c r="A52" s="4"/>
      <c r="B52" s="5"/>
      <c r="C52" s="5"/>
      <c r="D52" s="5"/>
      <c r="E52" s="5"/>
      <c r="F52" s="5"/>
      <c r="G52" s="5"/>
      <c r="H52" s="5"/>
      <c r="I52" s="5"/>
      <c r="J52" s="6"/>
      <c r="K52" s="5"/>
      <c r="L52" s="5"/>
      <c r="M52" s="24"/>
      <c r="N52" s="24"/>
      <c r="O52" s="24"/>
      <c r="P52" s="24"/>
      <c r="Q52" s="22"/>
      <c r="R52" s="22"/>
      <c r="S52" s="22"/>
      <c r="T52" s="22"/>
      <c r="U52" s="22"/>
      <c r="V52" s="23"/>
      <c r="W52" s="15"/>
      <c r="X52" s="6"/>
    </row>
    <row r="53" spans="1:34" ht="15" customHeight="1" x14ac:dyDescent="0.35">
      <c r="A53" s="4"/>
      <c r="B53" s="5"/>
      <c r="C53" s="5"/>
      <c r="D53" s="5"/>
      <c r="E53" s="5"/>
      <c r="F53" s="5"/>
      <c r="G53" s="5"/>
      <c r="H53" s="5"/>
      <c r="I53" s="5"/>
      <c r="J53" s="6"/>
      <c r="K53" s="5"/>
      <c r="L53" s="59" t="s">
        <v>38</v>
      </c>
      <c r="M53" s="59"/>
      <c r="N53" s="59"/>
      <c r="O53" s="59"/>
      <c r="P53" s="59"/>
      <c r="Q53" s="59"/>
      <c r="R53" s="59"/>
      <c r="S53" s="59"/>
      <c r="T53" s="59"/>
      <c r="U53" s="59"/>
      <c r="V53" s="59"/>
      <c r="W53" s="59"/>
      <c r="X53" s="6"/>
    </row>
    <row r="54" spans="1:34" ht="15" customHeight="1" x14ac:dyDescent="0.35">
      <c r="A54" s="4"/>
      <c r="B54" s="5"/>
      <c r="C54" s="5"/>
      <c r="D54" s="5"/>
      <c r="E54" s="5"/>
      <c r="F54" s="5"/>
      <c r="G54" s="5"/>
      <c r="H54" s="5"/>
      <c r="I54" s="5"/>
      <c r="J54" s="6"/>
      <c r="K54" s="5"/>
      <c r="L54" s="5"/>
      <c r="M54" s="24"/>
      <c r="N54" s="24"/>
      <c r="O54" s="24"/>
      <c r="P54" s="24"/>
      <c r="Q54" s="22"/>
      <c r="R54" s="22"/>
      <c r="S54" s="22"/>
      <c r="T54" s="22"/>
      <c r="U54" s="22"/>
      <c r="V54" s="23"/>
      <c r="W54" s="15"/>
      <c r="X54" s="6"/>
    </row>
    <row r="55" spans="1:34" ht="15" customHeight="1" x14ac:dyDescent="0.35">
      <c r="A55" s="4"/>
      <c r="B55" s="5"/>
      <c r="C55" s="5"/>
      <c r="D55" s="5"/>
      <c r="E55" s="5"/>
      <c r="F55" s="5"/>
      <c r="G55" s="5"/>
      <c r="H55" s="5"/>
      <c r="I55" s="5"/>
      <c r="J55" s="6"/>
      <c r="K55" s="5"/>
      <c r="L55" s="5"/>
      <c r="M55" s="103" t="s">
        <v>19</v>
      </c>
      <c r="N55" s="103"/>
      <c r="O55" s="103"/>
      <c r="P55" s="104"/>
      <c r="Q55" s="104"/>
      <c r="R55" s="105" t="s">
        <v>20</v>
      </c>
      <c r="S55" s="103"/>
      <c r="T55" s="104"/>
      <c r="U55" s="104"/>
      <c r="V55" s="24"/>
      <c r="W55" s="15"/>
      <c r="X55" s="6"/>
      <c r="AA55" s="75" t="s">
        <v>23</v>
      </c>
      <c r="AB55" s="75"/>
      <c r="AC55" s="75"/>
      <c r="AD55" s="38">
        <f>P55+T55</f>
        <v>0</v>
      </c>
    </row>
    <row r="56" spans="1:34" ht="15" customHeight="1" x14ac:dyDescent="0.35">
      <c r="A56" s="4"/>
      <c r="B56" s="5"/>
      <c r="C56" s="5"/>
      <c r="D56" s="5"/>
      <c r="E56" s="5"/>
      <c r="F56" s="5"/>
      <c r="G56" s="5"/>
      <c r="H56" s="5"/>
      <c r="I56" s="5"/>
      <c r="J56" s="6"/>
      <c r="K56" s="5"/>
      <c r="L56" s="5"/>
      <c r="M56" s="24"/>
      <c r="N56" s="24"/>
      <c r="O56" s="24"/>
      <c r="P56" s="24"/>
      <c r="Q56" s="22"/>
      <c r="R56" s="22"/>
      <c r="S56" s="22"/>
      <c r="T56" s="22"/>
      <c r="U56" s="22"/>
      <c r="V56" s="23"/>
      <c r="W56" s="15"/>
      <c r="X56" s="6"/>
    </row>
    <row r="57" spans="1:34" ht="15" customHeight="1" x14ac:dyDescent="0.35">
      <c r="A57" s="4"/>
      <c r="B57" s="5"/>
      <c r="C57" s="5"/>
      <c r="D57" s="5"/>
      <c r="E57" s="5"/>
      <c r="F57" s="5"/>
      <c r="G57" s="5"/>
      <c r="H57" s="5"/>
      <c r="I57" s="5"/>
      <c r="J57" s="6"/>
      <c r="K57" s="5"/>
      <c r="L57" s="28"/>
      <c r="M57" s="29"/>
      <c r="N57" s="29"/>
      <c r="O57" s="29"/>
      <c r="P57" s="29"/>
      <c r="Q57" s="30"/>
      <c r="R57" s="30"/>
      <c r="S57" s="30"/>
      <c r="T57" s="30"/>
      <c r="U57" s="30"/>
      <c r="V57" s="31"/>
      <c r="W57" s="32"/>
      <c r="X57" s="6"/>
      <c r="AC57" s="76" t="s">
        <v>25</v>
      </c>
      <c r="AD57" s="77"/>
      <c r="AE57" s="77"/>
      <c r="AF57" s="77"/>
      <c r="AG57" s="77"/>
      <c r="AH57" s="78"/>
    </row>
    <row r="58" spans="1:34" ht="15" customHeight="1" x14ac:dyDescent="0.35">
      <c r="A58" s="4"/>
      <c r="B58" s="5"/>
      <c r="C58" s="5"/>
      <c r="D58" s="5"/>
      <c r="E58" s="5"/>
      <c r="F58" s="5"/>
      <c r="G58" s="5"/>
      <c r="H58" s="5"/>
      <c r="I58" s="5"/>
      <c r="J58" s="6"/>
      <c r="K58" s="5"/>
      <c r="L58" s="5"/>
      <c r="M58" s="24"/>
      <c r="N58" s="24"/>
      <c r="O58" s="24"/>
      <c r="P58" s="24"/>
      <c r="Q58" s="22"/>
      <c r="R58" s="22"/>
      <c r="S58" s="22"/>
      <c r="T58" s="22"/>
      <c r="U58" s="22"/>
      <c r="V58" s="23"/>
      <c r="W58" s="15"/>
      <c r="X58" s="6"/>
      <c r="AB58" s="42"/>
      <c r="AC58" s="41">
        <v>999999</v>
      </c>
      <c r="AD58" s="40">
        <v>89</v>
      </c>
      <c r="AE58" s="40">
        <v>84</v>
      </c>
      <c r="AF58" s="40">
        <v>79</v>
      </c>
      <c r="AG58" s="40">
        <v>74</v>
      </c>
      <c r="AH58" s="40">
        <v>69</v>
      </c>
    </row>
    <row r="59" spans="1:34" ht="15" customHeight="1" x14ac:dyDescent="0.35">
      <c r="A59" s="4"/>
      <c r="B59" s="5"/>
      <c r="C59" s="5"/>
      <c r="D59" s="5"/>
      <c r="E59" s="5"/>
      <c r="F59" s="5"/>
      <c r="G59" s="5"/>
      <c r="H59" s="5"/>
      <c r="I59" s="5"/>
      <c r="J59" s="6"/>
      <c r="K59" s="5"/>
      <c r="L59" s="102" t="s">
        <v>36</v>
      </c>
      <c r="M59" s="102"/>
      <c r="N59" s="102"/>
      <c r="O59" s="102"/>
      <c r="P59" s="102"/>
      <c r="Q59" s="102"/>
      <c r="R59" s="102"/>
      <c r="S59" s="102"/>
      <c r="T59" s="102"/>
      <c r="U59" s="102"/>
      <c r="V59" s="102"/>
      <c r="W59" s="102"/>
      <c r="X59" s="6"/>
      <c r="Z59" s="72" t="s">
        <v>24</v>
      </c>
      <c r="AA59" s="41"/>
      <c r="AB59" s="41"/>
      <c r="AC59" s="40">
        <v>90</v>
      </c>
      <c r="AD59" s="40">
        <v>85</v>
      </c>
      <c r="AE59" s="40">
        <v>80</v>
      </c>
      <c r="AF59" s="40">
        <v>75</v>
      </c>
      <c r="AG59" s="40">
        <v>70</v>
      </c>
      <c r="AH59" s="41">
        <v>1</v>
      </c>
    </row>
    <row r="60" spans="1:34" ht="15" customHeight="1" x14ac:dyDescent="0.35">
      <c r="A60" s="4"/>
      <c r="B60" s="5"/>
      <c r="C60" s="5"/>
      <c r="D60" s="5"/>
      <c r="E60" s="5"/>
      <c r="F60" s="5"/>
      <c r="G60" s="5"/>
      <c r="H60" s="5"/>
      <c r="I60" s="5"/>
      <c r="J60" s="6"/>
      <c r="K60" s="5"/>
      <c r="L60" s="48"/>
      <c r="M60" s="49"/>
      <c r="N60" s="49"/>
      <c r="O60" s="49"/>
      <c r="P60" s="62">
        <f ca="1">TODAY()</f>
        <v>43487</v>
      </c>
      <c r="Q60" s="62"/>
      <c r="R60" s="62"/>
      <c r="S60" s="62"/>
      <c r="T60" s="50"/>
      <c r="U60" s="50"/>
      <c r="V60" s="51"/>
      <c r="W60" s="52"/>
      <c r="X60" s="6"/>
      <c r="Z60" s="72"/>
      <c r="AA60" s="43">
        <v>51</v>
      </c>
      <c r="AB60" s="43">
        <v>65</v>
      </c>
      <c r="AC60" s="45">
        <f t="shared" ref="AC60:AG66" si="1">IF(AND($AD$29&gt;=$AA60,$AD$29&lt;=$AB60,$AD$55&gt;=AC$59,$AD$55&lt;=AC$58),1,0)</f>
        <v>0</v>
      </c>
      <c r="AD60" s="45">
        <f t="shared" si="1"/>
        <v>0</v>
      </c>
      <c r="AE60" s="45">
        <f t="shared" si="1"/>
        <v>0</v>
      </c>
      <c r="AF60" s="45">
        <f t="shared" si="1"/>
        <v>0</v>
      </c>
      <c r="AG60" s="45">
        <f t="shared" si="1"/>
        <v>0</v>
      </c>
      <c r="AH60" s="45">
        <f t="shared" ref="AH60:AH65" si="2">IF(AND($AD$29&gt;=$AA60,$AD$29&lt;=$AB60,$AD$55&gt;=AH$59,$AD$55&lt;=AH$58),1,0)</f>
        <v>0</v>
      </c>
    </row>
    <row r="61" spans="1:34" ht="15" customHeight="1" thickBot="1" x14ac:dyDescent="0.4">
      <c r="A61" s="4"/>
      <c r="B61" s="5"/>
      <c r="C61" s="5"/>
      <c r="D61" s="5"/>
      <c r="E61" s="5"/>
      <c r="F61" s="5"/>
      <c r="G61" s="5"/>
      <c r="H61" s="5"/>
      <c r="I61" s="5"/>
      <c r="J61" s="6"/>
      <c r="K61" s="5"/>
      <c r="L61" s="48"/>
      <c r="M61" s="49"/>
      <c r="N61" s="49"/>
      <c r="O61" s="49"/>
      <c r="P61" s="49"/>
      <c r="Q61" s="50"/>
      <c r="R61" s="50"/>
      <c r="S61" s="50"/>
      <c r="T61" s="50"/>
      <c r="U61" s="50"/>
      <c r="V61" s="51"/>
      <c r="W61" s="52"/>
      <c r="X61" s="6"/>
      <c r="Z61" s="72"/>
      <c r="AA61" s="43"/>
      <c r="AB61" s="43"/>
      <c r="AC61" s="45"/>
      <c r="AD61" s="45"/>
      <c r="AE61" s="45"/>
      <c r="AF61" s="45"/>
      <c r="AG61" s="45"/>
      <c r="AH61" s="45"/>
    </row>
    <row r="62" spans="1:34" ht="15" customHeight="1" x14ac:dyDescent="0.35">
      <c r="A62" s="4"/>
      <c r="B62" s="5"/>
      <c r="C62" s="5"/>
      <c r="D62" s="5"/>
      <c r="E62" s="5"/>
      <c r="F62" s="5"/>
      <c r="G62" s="5"/>
      <c r="H62" s="5"/>
      <c r="I62" s="5"/>
      <c r="J62" s="6"/>
      <c r="K62" s="5"/>
      <c r="L62" s="84" t="str">
        <f>IF(OR(AH66=1,AG66=1,AF66=1,AE66=1,AE65=1,AF65=1,AG65=1,AH65=1,AH64=1,AG64=1),L68,IF(OR(AC66=1,AD66=1,AC65=1,AD65=1,AC64=1,AD64=1,AE64=1,AF64=1),O68,IF(OR(AC63=1,AD63=1,AE63=1,AF63=1,AG63=1,AH63=1,AH62=1,AG62=1,AF62=1,AE62=1),R68,IF(OR(AD62=1,AC62=1,AC60=1,AD60=1,AE60=1,AF60=1,AG60=1,AH60=1,),U68,""))))</f>
        <v/>
      </c>
      <c r="M62" s="85"/>
      <c r="N62" s="85"/>
      <c r="O62" s="86"/>
      <c r="P62" s="93" t="str">
        <f>IF(L62=L68,L70,IF(L62=O68,O70,IF(L62=R68,R70,IF(L62=U68,U70,""))))</f>
        <v/>
      </c>
      <c r="Q62" s="94"/>
      <c r="R62" s="94"/>
      <c r="S62" s="94"/>
      <c r="T62" s="94"/>
      <c r="U62" s="94"/>
      <c r="V62" s="94"/>
      <c r="W62" s="95"/>
      <c r="X62" s="6"/>
      <c r="Z62" s="72"/>
      <c r="AA62" s="43">
        <v>41</v>
      </c>
      <c r="AB62" s="43">
        <v>50</v>
      </c>
      <c r="AC62" s="45">
        <f t="shared" si="1"/>
        <v>0</v>
      </c>
      <c r="AD62" s="45">
        <f t="shared" si="1"/>
        <v>0</v>
      </c>
      <c r="AE62" s="39">
        <f t="shared" si="1"/>
        <v>0</v>
      </c>
      <c r="AF62" s="39">
        <f t="shared" si="1"/>
        <v>0</v>
      </c>
      <c r="AG62" s="39">
        <f t="shared" si="1"/>
        <v>0</v>
      </c>
      <c r="AH62" s="39">
        <f t="shared" si="2"/>
        <v>0</v>
      </c>
    </row>
    <row r="63" spans="1:34" ht="15" customHeight="1" x14ac:dyDescent="0.35">
      <c r="A63" s="4"/>
      <c r="B63" s="5"/>
      <c r="C63" s="5"/>
      <c r="D63" s="5"/>
      <c r="E63" s="5"/>
      <c r="F63" s="5"/>
      <c r="G63" s="5"/>
      <c r="H63" s="5"/>
      <c r="I63" s="5"/>
      <c r="J63" s="6"/>
      <c r="K63" s="5"/>
      <c r="L63" s="87"/>
      <c r="M63" s="88"/>
      <c r="N63" s="88"/>
      <c r="O63" s="89"/>
      <c r="P63" s="96"/>
      <c r="Q63" s="97"/>
      <c r="R63" s="97"/>
      <c r="S63" s="97"/>
      <c r="T63" s="97"/>
      <c r="U63" s="97"/>
      <c r="V63" s="97"/>
      <c r="W63" s="98"/>
      <c r="X63" s="6"/>
      <c r="Z63" s="72"/>
      <c r="AA63" s="43">
        <v>31</v>
      </c>
      <c r="AB63" s="43">
        <v>40</v>
      </c>
      <c r="AC63" s="39">
        <f t="shared" si="1"/>
        <v>0</v>
      </c>
      <c r="AD63" s="39">
        <f t="shared" si="1"/>
        <v>0</v>
      </c>
      <c r="AE63" s="39">
        <f t="shared" si="1"/>
        <v>0</v>
      </c>
      <c r="AF63" s="39">
        <f t="shared" si="1"/>
        <v>0</v>
      </c>
      <c r="AG63" s="39">
        <f t="shared" si="1"/>
        <v>0</v>
      </c>
      <c r="AH63" s="39">
        <f t="shared" si="2"/>
        <v>0</v>
      </c>
    </row>
    <row r="64" spans="1:34" ht="15" customHeight="1" thickBot="1" x14ac:dyDescent="0.4">
      <c r="A64" s="4"/>
      <c r="B64" s="5"/>
      <c r="C64" s="5"/>
      <c r="D64" s="5"/>
      <c r="E64" s="5"/>
      <c r="F64" s="5"/>
      <c r="G64" s="5"/>
      <c r="H64" s="5"/>
      <c r="I64" s="5"/>
      <c r="J64" s="6"/>
      <c r="K64" s="5"/>
      <c r="L64" s="90"/>
      <c r="M64" s="91"/>
      <c r="N64" s="91"/>
      <c r="O64" s="92"/>
      <c r="P64" s="99"/>
      <c r="Q64" s="100"/>
      <c r="R64" s="100"/>
      <c r="S64" s="100"/>
      <c r="T64" s="100"/>
      <c r="U64" s="100"/>
      <c r="V64" s="100"/>
      <c r="W64" s="101"/>
      <c r="X64" s="6"/>
      <c r="Z64" s="72"/>
      <c r="AA64" s="43">
        <v>21</v>
      </c>
      <c r="AB64" s="43">
        <v>30</v>
      </c>
      <c r="AC64" s="38">
        <f t="shared" si="1"/>
        <v>0</v>
      </c>
      <c r="AD64" s="38">
        <f t="shared" si="1"/>
        <v>0</v>
      </c>
      <c r="AE64" s="38">
        <f t="shared" si="1"/>
        <v>0</v>
      </c>
      <c r="AF64" s="38">
        <f t="shared" si="1"/>
        <v>0</v>
      </c>
      <c r="AG64" s="44">
        <f t="shared" si="1"/>
        <v>0</v>
      </c>
      <c r="AH64" s="44">
        <f t="shared" si="2"/>
        <v>0</v>
      </c>
    </row>
    <row r="65" spans="1:34" ht="15" customHeight="1" x14ac:dyDescent="0.35">
      <c r="A65" s="4"/>
      <c r="B65" s="5"/>
      <c r="C65" s="5"/>
      <c r="D65" s="5"/>
      <c r="E65" s="5"/>
      <c r="F65" s="5"/>
      <c r="G65" s="5"/>
      <c r="H65" s="5"/>
      <c r="I65" s="5"/>
      <c r="J65" s="6"/>
      <c r="K65" s="5"/>
      <c r="L65" s="5"/>
      <c r="M65" s="24"/>
      <c r="N65" s="24"/>
      <c r="O65" s="24"/>
      <c r="P65" s="24"/>
      <c r="Q65" s="22"/>
      <c r="R65" s="22"/>
      <c r="S65" s="22"/>
      <c r="T65" s="22"/>
      <c r="U65" s="22"/>
      <c r="V65" s="23"/>
      <c r="W65" s="15"/>
      <c r="X65" s="6"/>
      <c r="Z65" s="72"/>
      <c r="AA65" s="43">
        <v>11</v>
      </c>
      <c r="AB65" s="43">
        <v>20</v>
      </c>
      <c r="AC65" s="38">
        <f t="shared" si="1"/>
        <v>0</v>
      </c>
      <c r="AD65" s="38">
        <f t="shared" si="1"/>
        <v>0</v>
      </c>
      <c r="AE65" s="44">
        <f t="shared" si="1"/>
        <v>0</v>
      </c>
      <c r="AF65" s="44">
        <f t="shared" si="1"/>
        <v>0</v>
      </c>
      <c r="AG65" s="44">
        <f t="shared" si="1"/>
        <v>0</v>
      </c>
      <c r="AH65" s="44">
        <f t="shared" si="2"/>
        <v>0</v>
      </c>
    </row>
    <row r="66" spans="1:34" ht="15" customHeight="1" x14ac:dyDescent="0.35">
      <c r="A66" s="4"/>
      <c r="B66" s="5"/>
      <c r="C66" s="5"/>
      <c r="D66" s="5"/>
      <c r="E66" s="5"/>
      <c r="F66" s="5"/>
      <c r="G66" s="5"/>
      <c r="H66" s="5"/>
      <c r="I66" s="5"/>
      <c r="J66" s="6"/>
      <c r="K66" s="5"/>
      <c r="L66" s="33"/>
      <c r="M66" s="34"/>
      <c r="N66" s="34"/>
      <c r="O66" s="34"/>
      <c r="P66" s="34"/>
      <c r="Q66" s="35"/>
      <c r="R66" s="35"/>
      <c r="S66" s="35"/>
      <c r="T66" s="35"/>
      <c r="U66" s="35"/>
      <c r="V66" s="36"/>
      <c r="W66" s="37"/>
      <c r="X66" s="6"/>
      <c r="Z66" s="72"/>
      <c r="AA66" s="40">
        <v>0</v>
      </c>
      <c r="AB66" s="40">
        <v>10</v>
      </c>
      <c r="AC66" s="38">
        <f>IF(AND($AD$29&gt;=$AA66,$AD$29&lt;=$AB66,$AD$55&gt;=AC$59,$AD$55&lt;=AC$58),1,0)</f>
        <v>0</v>
      </c>
      <c r="AD66" s="38">
        <f t="shared" si="1"/>
        <v>0</v>
      </c>
      <c r="AE66" s="44">
        <f t="shared" si="1"/>
        <v>0</v>
      </c>
      <c r="AF66" s="44">
        <f t="shared" si="1"/>
        <v>0</v>
      </c>
      <c r="AG66" s="44">
        <f t="shared" si="1"/>
        <v>0</v>
      </c>
      <c r="AH66" s="44">
        <f>IF(AND($AD$29&gt;=$AA66,$AD$29&lt;=$AB66,$AD$55&gt;=AH$59,$AD$55&lt;=AH$58),1,0)</f>
        <v>0</v>
      </c>
    </row>
    <row r="67" spans="1:34" ht="15" customHeight="1" x14ac:dyDescent="0.35">
      <c r="A67" s="4"/>
      <c r="B67" s="5"/>
      <c r="C67" s="5"/>
      <c r="D67" s="5"/>
      <c r="E67" s="5"/>
      <c r="F67" s="5"/>
      <c r="G67" s="5"/>
      <c r="H67" s="5"/>
      <c r="I67" s="5"/>
      <c r="J67" s="6"/>
      <c r="K67" s="5"/>
      <c r="L67" s="83" t="s">
        <v>21</v>
      </c>
      <c r="M67" s="83"/>
      <c r="N67" s="83"/>
      <c r="O67" s="83"/>
      <c r="P67" s="83"/>
      <c r="Q67" s="83"/>
      <c r="R67" s="83"/>
      <c r="S67" s="83"/>
      <c r="T67" s="83"/>
      <c r="U67" s="83"/>
      <c r="V67" s="83"/>
      <c r="W67" s="83"/>
      <c r="X67" s="6"/>
    </row>
    <row r="68" spans="1:34" ht="15" customHeight="1" x14ac:dyDescent="0.35">
      <c r="A68" s="4"/>
      <c r="B68" s="5"/>
      <c r="C68" s="5"/>
      <c r="D68" s="5"/>
      <c r="E68" s="5"/>
      <c r="F68" s="5"/>
      <c r="G68" s="5"/>
      <c r="H68" s="5"/>
      <c r="I68" s="5"/>
      <c r="J68" s="6"/>
      <c r="K68" s="5"/>
      <c r="L68" s="79" t="s">
        <v>3</v>
      </c>
      <c r="M68" s="79"/>
      <c r="N68" s="79"/>
      <c r="O68" s="80" t="s">
        <v>2</v>
      </c>
      <c r="P68" s="80"/>
      <c r="Q68" s="80"/>
      <c r="R68" s="81" t="s">
        <v>40</v>
      </c>
      <c r="S68" s="81"/>
      <c r="T68" s="81"/>
      <c r="U68" s="82" t="s">
        <v>41</v>
      </c>
      <c r="V68" s="82"/>
      <c r="W68" s="82"/>
      <c r="X68" s="6"/>
    </row>
    <row r="69" spans="1:34" ht="15" customHeight="1" x14ac:dyDescent="0.35">
      <c r="A69" s="4"/>
      <c r="B69" s="5"/>
      <c r="C69" s="5"/>
      <c r="D69" s="5"/>
      <c r="E69" s="5"/>
      <c r="F69" s="5"/>
      <c r="G69" s="5"/>
      <c r="H69" s="5"/>
      <c r="I69" s="5"/>
      <c r="J69" s="6"/>
      <c r="K69" s="5"/>
      <c r="L69" s="79"/>
      <c r="M69" s="79"/>
      <c r="N69" s="79"/>
      <c r="O69" s="80"/>
      <c r="P69" s="80"/>
      <c r="Q69" s="80"/>
      <c r="R69" s="81"/>
      <c r="S69" s="81"/>
      <c r="T69" s="81"/>
      <c r="U69" s="82"/>
      <c r="V69" s="82"/>
      <c r="W69" s="82"/>
      <c r="X69" s="6"/>
    </row>
    <row r="70" spans="1:34" ht="15" customHeight="1" x14ac:dyDescent="0.35">
      <c r="A70" s="4"/>
      <c r="B70" s="5"/>
      <c r="C70" s="5"/>
      <c r="D70" s="5"/>
      <c r="E70" s="5"/>
      <c r="F70" s="5"/>
      <c r="G70" s="5"/>
      <c r="H70" s="5"/>
      <c r="I70" s="5"/>
      <c r="J70" s="6"/>
      <c r="K70" s="5"/>
      <c r="L70" s="74" t="s">
        <v>43</v>
      </c>
      <c r="M70" s="74"/>
      <c r="N70" s="74"/>
      <c r="O70" s="74" t="s">
        <v>42</v>
      </c>
      <c r="P70" s="74"/>
      <c r="Q70" s="74"/>
      <c r="R70" s="74" t="s">
        <v>37</v>
      </c>
      <c r="S70" s="74"/>
      <c r="T70" s="74"/>
      <c r="U70" s="74" t="s">
        <v>35</v>
      </c>
      <c r="V70" s="74"/>
      <c r="W70" s="74"/>
      <c r="X70" s="6"/>
    </row>
    <row r="71" spans="1:34" ht="15" customHeight="1" x14ac:dyDescent="0.35">
      <c r="A71" s="4"/>
      <c r="B71" s="5"/>
      <c r="C71" s="5"/>
      <c r="D71" s="5"/>
      <c r="E71" s="5"/>
      <c r="F71" s="5"/>
      <c r="G71" s="5"/>
      <c r="H71" s="5"/>
      <c r="I71" s="5"/>
      <c r="J71" s="6"/>
      <c r="K71" s="5"/>
      <c r="L71" s="74"/>
      <c r="M71" s="74"/>
      <c r="N71" s="74"/>
      <c r="O71" s="74"/>
      <c r="P71" s="74"/>
      <c r="Q71" s="74"/>
      <c r="R71" s="74"/>
      <c r="S71" s="74"/>
      <c r="T71" s="74"/>
      <c r="U71" s="74"/>
      <c r="V71" s="74"/>
      <c r="W71" s="74"/>
      <c r="X71" s="6"/>
    </row>
    <row r="72" spans="1:34" ht="15" customHeight="1" x14ac:dyDescent="0.35">
      <c r="A72" s="4"/>
      <c r="B72" s="5"/>
      <c r="C72" s="5"/>
      <c r="D72" s="5"/>
      <c r="E72" s="5"/>
      <c r="F72" s="5"/>
      <c r="G72" s="5"/>
      <c r="H72" s="5"/>
      <c r="I72" s="5"/>
      <c r="J72" s="6"/>
      <c r="K72" s="5"/>
      <c r="L72" s="74"/>
      <c r="M72" s="74"/>
      <c r="N72" s="74"/>
      <c r="O72" s="74"/>
      <c r="P72" s="74"/>
      <c r="Q72" s="74"/>
      <c r="R72" s="74"/>
      <c r="S72" s="74"/>
      <c r="T72" s="74"/>
      <c r="U72" s="74"/>
      <c r="V72" s="74"/>
      <c r="W72" s="74"/>
      <c r="X72" s="16"/>
    </row>
    <row r="73" spans="1:34" ht="15" customHeight="1" x14ac:dyDescent="0.35">
      <c r="A73" s="4"/>
      <c r="B73" s="5"/>
      <c r="C73" s="5"/>
      <c r="D73" s="5"/>
      <c r="E73" s="5"/>
      <c r="F73" s="5"/>
      <c r="G73" s="5"/>
      <c r="H73" s="5"/>
      <c r="I73" s="5"/>
      <c r="J73" s="6"/>
      <c r="K73" s="5"/>
      <c r="L73" s="74"/>
      <c r="M73" s="74"/>
      <c r="N73" s="74"/>
      <c r="O73" s="74"/>
      <c r="P73" s="74"/>
      <c r="Q73" s="74"/>
      <c r="R73" s="74"/>
      <c r="S73" s="74"/>
      <c r="T73" s="74"/>
      <c r="U73" s="74"/>
      <c r="V73" s="74"/>
      <c r="W73" s="74"/>
      <c r="X73" s="6"/>
    </row>
    <row r="74" spans="1:34" x14ac:dyDescent="0.35">
      <c r="A74" s="4"/>
      <c r="B74" s="5"/>
      <c r="C74" s="5"/>
      <c r="D74" s="5"/>
      <c r="E74" s="5"/>
      <c r="F74" s="5"/>
      <c r="G74" s="5"/>
      <c r="H74" s="5"/>
      <c r="I74" s="5"/>
      <c r="J74" s="5"/>
      <c r="K74" s="47"/>
      <c r="L74" s="74"/>
      <c r="M74" s="74"/>
      <c r="N74" s="74"/>
      <c r="O74" s="74"/>
      <c r="P74" s="74"/>
      <c r="Q74" s="74"/>
      <c r="R74" s="74"/>
      <c r="S74" s="74"/>
      <c r="T74" s="74"/>
      <c r="U74" s="74"/>
      <c r="V74" s="74"/>
      <c r="W74" s="74"/>
      <c r="X74" s="6"/>
    </row>
    <row r="75" spans="1:34" x14ac:dyDescent="0.35">
      <c r="A75" s="4"/>
      <c r="B75" s="5"/>
      <c r="C75" s="5"/>
      <c r="D75" s="5"/>
      <c r="E75" s="5"/>
      <c r="F75" s="5"/>
      <c r="G75" s="5"/>
      <c r="H75" s="5"/>
      <c r="I75" s="5"/>
      <c r="J75" s="5"/>
      <c r="K75" s="47"/>
      <c r="L75" s="74"/>
      <c r="M75" s="74"/>
      <c r="N75" s="74"/>
      <c r="O75" s="74"/>
      <c r="P75" s="74"/>
      <c r="Q75" s="74"/>
      <c r="R75" s="74"/>
      <c r="S75" s="74"/>
      <c r="T75" s="74"/>
      <c r="U75" s="74"/>
      <c r="V75" s="74"/>
      <c r="W75" s="74"/>
      <c r="X75" s="6"/>
    </row>
    <row r="76" spans="1:34" x14ac:dyDescent="0.35">
      <c r="A76" s="4"/>
      <c r="B76" s="5"/>
      <c r="C76" s="5"/>
      <c r="D76" s="5"/>
      <c r="E76" s="5"/>
      <c r="F76" s="5"/>
      <c r="G76" s="5"/>
      <c r="H76" s="5"/>
      <c r="I76" s="5"/>
      <c r="J76" s="5"/>
      <c r="K76" s="5"/>
      <c r="L76" s="46"/>
      <c r="M76" s="46"/>
      <c r="N76" s="46"/>
      <c r="O76" s="46"/>
      <c r="P76" s="46"/>
      <c r="Q76" s="46"/>
      <c r="R76" s="46"/>
      <c r="S76" s="46"/>
      <c r="T76" s="46"/>
      <c r="U76" s="46"/>
      <c r="V76" s="46"/>
      <c r="W76" s="46"/>
      <c r="X76" s="6"/>
    </row>
    <row r="77" spans="1:34" ht="15" thickBot="1" x14ac:dyDescent="0.4">
      <c r="A77" s="17"/>
      <c r="B77" s="18"/>
      <c r="C77" s="18"/>
      <c r="D77" s="18"/>
      <c r="E77" s="18"/>
      <c r="F77" s="18"/>
      <c r="G77" s="18"/>
      <c r="H77" s="18"/>
      <c r="I77" s="18"/>
      <c r="J77" s="18"/>
      <c r="K77" s="18"/>
      <c r="L77" s="18"/>
      <c r="M77" s="18"/>
      <c r="N77" s="18"/>
      <c r="O77" s="18"/>
      <c r="P77" s="18"/>
      <c r="Q77" s="18"/>
      <c r="R77" s="18"/>
      <c r="S77" s="18"/>
      <c r="T77" s="18"/>
      <c r="U77" s="18"/>
      <c r="V77" s="18"/>
      <c r="W77" s="18"/>
      <c r="X77" s="19"/>
    </row>
    <row r="78" spans="1:34" x14ac:dyDescent="0.35">
      <c r="V78" s="20"/>
      <c r="X78" s="20" t="s">
        <v>1</v>
      </c>
    </row>
  </sheetData>
  <sheetProtection algorithmName="SHA-512" hashValue="Kt/5vXAr2Nl1moEklPsPsiRrWkJzs/7bLnPLs8T2vhH9GEOMEEsYfrSQQa1aoVZr9bhEBawGOZXkOh0Bmu5p4Q==" saltValue="6HdSCUYTJUJpoyMUy5e9jg==" spinCount="100000" sheet="1" objects="1" scenarios="1"/>
  <mergeCells count="122">
    <mergeCell ref="Z59:Z66"/>
    <mergeCell ref="B45:I47"/>
    <mergeCell ref="U70:W75"/>
    <mergeCell ref="R70:T75"/>
    <mergeCell ref="O70:Q75"/>
    <mergeCell ref="L70:N75"/>
    <mergeCell ref="AB29:AC29"/>
    <mergeCell ref="AA55:AC55"/>
    <mergeCell ref="AC57:AH57"/>
    <mergeCell ref="L68:N69"/>
    <mergeCell ref="O68:Q69"/>
    <mergeCell ref="R68:T69"/>
    <mergeCell ref="U68:W69"/>
    <mergeCell ref="L67:W67"/>
    <mergeCell ref="L62:O64"/>
    <mergeCell ref="P62:W64"/>
    <mergeCell ref="L59:W59"/>
    <mergeCell ref="L53:W53"/>
    <mergeCell ref="M55:O55"/>
    <mergeCell ref="P55:Q55"/>
    <mergeCell ref="R55:S55"/>
    <mergeCell ref="T55:U55"/>
    <mergeCell ref="V46:V48"/>
    <mergeCell ref="W46:W48"/>
    <mergeCell ref="M49:Q51"/>
    <mergeCell ref="R49:R51"/>
    <mergeCell ref="S49:S51"/>
    <mergeCell ref="T49:T51"/>
    <mergeCell ref="U49:U51"/>
    <mergeCell ref="V49:V51"/>
    <mergeCell ref="W49:W51"/>
    <mergeCell ref="M46:Q48"/>
    <mergeCell ref="R46:R48"/>
    <mergeCell ref="S46:S48"/>
    <mergeCell ref="T46:T48"/>
    <mergeCell ref="U46:U48"/>
    <mergeCell ref="V40:V42"/>
    <mergeCell ref="W40:W42"/>
    <mergeCell ref="M43:Q45"/>
    <mergeCell ref="R43:R45"/>
    <mergeCell ref="S43:S45"/>
    <mergeCell ref="T43:T45"/>
    <mergeCell ref="U43:U45"/>
    <mergeCell ref="V43:V45"/>
    <mergeCell ref="W43:W45"/>
    <mergeCell ref="M40:Q42"/>
    <mergeCell ref="R40:R42"/>
    <mergeCell ref="S40:S42"/>
    <mergeCell ref="T40:T42"/>
    <mergeCell ref="U40:U42"/>
    <mergeCell ref="V34:V36"/>
    <mergeCell ref="W34:W36"/>
    <mergeCell ref="M37:Q39"/>
    <mergeCell ref="R37:R39"/>
    <mergeCell ref="S37:S39"/>
    <mergeCell ref="T37:T39"/>
    <mergeCell ref="U37:U39"/>
    <mergeCell ref="V37:V39"/>
    <mergeCell ref="W37:W39"/>
    <mergeCell ref="M34:Q36"/>
    <mergeCell ref="R34:R36"/>
    <mergeCell ref="S34:S36"/>
    <mergeCell ref="T34:T36"/>
    <mergeCell ref="U34:U36"/>
    <mergeCell ref="S31:S33"/>
    <mergeCell ref="T31:T33"/>
    <mergeCell ref="U31:U33"/>
    <mergeCell ref="V31:V33"/>
    <mergeCell ref="W31:W33"/>
    <mergeCell ref="M28:Q30"/>
    <mergeCell ref="R28:R30"/>
    <mergeCell ref="S28:S30"/>
    <mergeCell ref="T28:T30"/>
    <mergeCell ref="U28:U30"/>
    <mergeCell ref="D38:F38"/>
    <mergeCell ref="A28:J29"/>
    <mergeCell ref="A30:J31"/>
    <mergeCell ref="V16:V18"/>
    <mergeCell ref="W16:W18"/>
    <mergeCell ref="M19:Q21"/>
    <mergeCell ref="R19:R21"/>
    <mergeCell ref="S19:S21"/>
    <mergeCell ref="T19:T21"/>
    <mergeCell ref="U19:U21"/>
    <mergeCell ref="V19:V21"/>
    <mergeCell ref="W19:W21"/>
    <mergeCell ref="M16:Q18"/>
    <mergeCell ref="R16:R18"/>
    <mergeCell ref="S16:S18"/>
    <mergeCell ref="T16:T18"/>
    <mergeCell ref="U16:U18"/>
    <mergeCell ref="V22:V24"/>
    <mergeCell ref="W22:W24"/>
    <mergeCell ref="M25:Q27"/>
    <mergeCell ref="R25:R27"/>
    <mergeCell ref="S25:S27"/>
    <mergeCell ref="T25:T27"/>
    <mergeCell ref="U25:U27"/>
    <mergeCell ref="L2:W5"/>
    <mergeCell ref="L7:W7"/>
    <mergeCell ref="N9:O9"/>
    <mergeCell ref="P9:U9"/>
    <mergeCell ref="P60:S60"/>
    <mergeCell ref="L11:W11"/>
    <mergeCell ref="M13:Q15"/>
    <mergeCell ref="W13:W15"/>
    <mergeCell ref="V13:V15"/>
    <mergeCell ref="U13:U15"/>
    <mergeCell ref="T13:T15"/>
    <mergeCell ref="S13:S15"/>
    <mergeCell ref="R13:R15"/>
    <mergeCell ref="V25:V27"/>
    <mergeCell ref="W25:W27"/>
    <mergeCell ref="M22:Q24"/>
    <mergeCell ref="R22:R24"/>
    <mergeCell ref="S22:S24"/>
    <mergeCell ref="T22:T24"/>
    <mergeCell ref="U22:U24"/>
    <mergeCell ref="V28:V30"/>
    <mergeCell ref="W28:W30"/>
    <mergeCell ref="M31:Q33"/>
    <mergeCell ref="R31:R33"/>
  </mergeCells>
  <conditionalFormatting sqref="L62:O64">
    <cfRule type="cellIs" dxfId="29" priority="32" operator="equal">
      <formula>$U$68</formula>
    </cfRule>
    <cfRule type="cellIs" dxfId="28" priority="34" operator="equal">
      <formula>$R$68</formula>
    </cfRule>
    <cfRule type="cellIs" dxfId="27" priority="35" operator="equal">
      <formula>$O$68</formula>
    </cfRule>
    <cfRule type="cellIs" dxfId="26" priority="36" operator="equal">
      <formula>$L$68</formula>
    </cfRule>
  </conditionalFormatting>
  <conditionalFormatting sqref="R13:R15">
    <cfRule type="expression" dxfId="25" priority="31">
      <formula>AA13=TRUE</formula>
    </cfRule>
  </conditionalFormatting>
  <conditionalFormatting sqref="S13:W15">
    <cfRule type="expression" dxfId="24" priority="30">
      <formula>AB13=TRUE</formula>
    </cfRule>
  </conditionalFormatting>
  <conditionalFormatting sqref="R16:R18">
    <cfRule type="expression" dxfId="23" priority="24">
      <formula>AA14=TRUE</formula>
    </cfRule>
  </conditionalFormatting>
  <conditionalFormatting sqref="S16:W18">
    <cfRule type="expression" dxfId="22" priority="23">
      <formula>AB14=TRUE</formula>
    </cfRule>
  </conditionalFormatting>
  <conditionalFormatting sqref="R19:R21">
    <cfRule type="expression" dxfId="21" priority="22">
      <formula>AA15=TRUE</formula>
    </cfRule>
  </conditionalFormatting>
  <conditionalFormatting sqref="S19:W21">
    <cfRule type="expression" dxfId="20" priority="21">
      <formula>AB15=TRUE</formula>
    </cfRule>
  </conditionalFormatting>
  <conditionalFormatting sqref="R22:R24">
    <cfRule type="expression" dxfId="19" priority="20">
      <formula>AA16=TRUE</formula>
    </cfRule>
  </conditionalFormatting>
  <conditionalFormatting sqref="S22:W24">
    <cfRule type="expression" dxfId="18" priority="19">
      <formula>AB16=TRUE</formula>
    </cfRule>
  </conditionalFormatting>
  <conditionalFormatting sqref="R25:R27">
    <cfRule type="expression" dxfId="17" priority="18">
      <formula>AA17=TRUE</formula>
    </cfRule>
  </conditionalFormatting>
  <conditionalFormatting sqref="S25:W27">
    <cfRule type="expression" dxfId="16" priority="17">
      <formula>AB17=TRUE</formula>
    </cfRule>
  </conditionalFormatting>
  <conditionalFormatting sqref="R28:R30">
    <cfRule type="expression" dxfId="15" priority="16">
      <formula>AA18=TRUE</formula>
    </cfRule>
  </conditionalFormatting>
  <conditionalFormatting sqref="S28:W30">
    <cfRule type="expression" dxfId="14" priority="15">
      <formula>AB18=TRUE</formula>
    </cfRule>
  </conditionalFormatting>
  <conditionalFormatting sqref="R31:R33">
    <cfRule type="expression" dxfId="13" priority="14">
      <formula>AA19=TRUE</formula>
    </cfRule>
  </conditionalFormatting>
  <conditionalFormatting sqref="S31:W33">
    <cfRule type="expression" dxfId="12" priority="13">
      <formula>AB19=TRUE</formula>
    </cfRule>
  </conditionalFormatting>
  <conditionalFormatting sqref="R34:R36">
    <cfRule type="expression" dxfId="11" priority="12">
      <formula>AA20=TRUE</formula>
    </cfRule>
  </conditionalFormatting>
  <conditionalFormatting sqref="S34:W36">
    <cfRule type="expression" dxfId="10" priority="11">
      <formula>AB20=TRUE</formula>
    </cfRule>
  </conditionalFormatting>
  <conditionalFormatting sqref="R37:R39">
    <cfRule type="expression" dxfId="9" priority="10">
      <formula>AA21=TRUE</formula>
    </cfRule>
  </conditionalFormatting>
  <conditionalFormatting sqref="S37:W39">
    <cfRule type="expression" dxfId="8" priority="9">
      <formula>AB21=TRUE</formula>
    </cfRule>
  </conditionalFormatting>
  <conditionalFormatting sqref="R40:R42">
    <cfRule type="expression" dxfId="7" priority="8">
      <formula>AA22=TRUE</formula>
    </cfRule>
  </conditionalFormatting>
  <conditionalFormatting sqref="S40:W42">
    <cfRule type="expression" dxfId="6" priority="7">
      <formula>AB22=TRUE</formula>
    </cfRule>
  </conditionalFormatting>
  <conditionalFormatting sqref="R43:R45">
    <cfRule type="expression" dxfId="5" priority="6">
      <formula>AA23=TRUE</formula>
    </cfRule>
  </conditionalFormatting>
  <conditionalFormatting sqref="S43:W45">
    <cfRule type="expression" dxfId="4" priority="5">
      <formula>AB23=TRUE</formula>
    </cfRule>
  </conditionalFormatting>
  <conditionalFormatting sqref="R46:R48">
    <cfRule type="expression" dxfId="3" priority="4">
      <formula>AA24=TRUE</formula>
    </cfRule>
  </conditionalFormatting>
  <conditionalFormatting sqref="S46:W48">
    <cfRule type="expression" dxfId="2" priority="3">
      <formula>AB24=TRUE</formula>
    </cfRule>
  </conditionalFormatting>
  <conditionalFormatting sqref="R49:R51">
    <cfRule type="expression" dxfId="1" priority="2">
      <formula>AA25=TRUE</formula>
    </cfRule>
  </conditionalFormatting>
  <conditionalFormatting sqref="S49:W51">
    <cfRule type="expression" dxfId="0" priority="1">
      <formula>AB25=TRUE</formula>
    </cfRule>
  </conditionalFormatting>
  <dataValidations disablePrompts="1" count="1">
    <dataValidation type="list" allowBlank="1" showInputMessage="1" showErrorMessage="1" sqref="W8 W10">
      <formula1>#REF!</formula1>
    </dataValidation>
  </dataValidations>
  <printOptions horizontalCentered="1" verticalCentered="1"/>
  <pageMargins left="0.2" right="0.2" top="0.25" bottom="0.25"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190500</xdr:colOff>
                    <xdr:row>13</xdr:row>
                    <xdr:rowOff>114300</xdr:rowOff>
                  </from>
                  <to>
                    <xdr:col>17</xdr:col>
                    <xdr:colOff>495300</xdr:colOff>
                    <xdr:row>14</xdr:row>
                    <xdr:rowOff>146050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18</xdr:col>
                    <xdr:colOff>203200</xdr:colOff>
                    <xdr:row>13</xdr:row>
                    <xdr:rowOff>107950</xdr:rowOff>
                  </from>
                  <to>
                    <xdr:col>18</xdr:col>
                    <xdr:colOff>508000</xdr:colOff>
                    <xdr:row>14</xdr:row>
                    <xdr:rowOff>146050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19</xdr:col>
                    <xdr:colOff>203200</xdr:colOff>
                    <xdr:row>13</xdr:row>
                    <xdr:rowOff>107950</xdr:rowOff>
                  </from>
                  <to>
                    <xdr:col>19</xdr:col>
                    <xdr:colOff>508000</xdr:colOff>
                    <xdr:row>14</xdr:row>
                    <xdr:rowOff>146050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203200</xdr:colOff>
                    <xdr:row>13</xdr:row>
                    <xdr:rowOff>107950</xdr:rowOff>
                  </from>
                  <to>
                    <xdr:col>20</xdr:col>
                    <xdr:colOff>508000</xdr:colOff>
                    <xdr:row>14</xdr:row>
                    <xdr:rowOff>146050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21</xdr:col>
                    <xdr:colOff>203200</xdr:colOff>
                    <xdr:row>13</xdr:row>
                    <xdr:rowOff>107950</xdr:rowOff>
                  </from>
                  <to>
                    <xdr:col>21</xdr:col>
                    <xdr:colOff>508000</xdr:colOff>
                    <xdr:row>14</xdr:row>
                    <xdr:rowOff>146050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22</xdr:col>
                    <xdr:colOff>203200</xdr:colOff>
                    <xdr:row>13</xdr:row>
                    <xdr:rowOff>107950</xdr:rowOff>
                  </from>
                  <to>
                    <xdr:col>22</xdr:col>
                    <xdr:colOff>508000</xdr:colOff>
                    <xdr:row>14</xdr:row>
                    <xdr:rowOff>146050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17</xdr:col>
                    <xdr:colOff>190500</xdr:colOff>
                    <xdr:row>16</xdr:row>
                    <xdr:rowOff>114300</xdr:rowOff>
                  </from>
                  <to>
                    <xdr:col>17</xdr:col>
                    <xdr:colOff>495300</xdr:colOff>
                    <xdr:row>17</xdr:row>
                    <xdr:rowOff>146050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18</xdr:col>
                    <xdr:colOff>203200</xdr:colOff>
                    <xdr:row>16</xdr:row>
                    <xdr:rowOff>107950</xdr:rowOff>
                  </from>
                  <to>
                    <xdr:col>18</xdr:col>
                    <xdr:colOff>508000</xdr:colOff>
                    <xdr:row>17</xdr:row>
                    <xdr:rowOff>146050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19</xdr:col>
                    <xdr:colOff>203200</xdr:colOff>
                    <xdr:row>16</xdr:row>
                    <xdr:rowOff>107950</xdr:rowOff>
                  </from>
                  <to>
                    <xdr:col>19</xdr:col>
                    <xdr:colOff>508000</xdr:colOff>
                    <xdr:row>17</xdr:row>
                    <xdr:rowOff>146050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20</xdr:col>
                    <xdr:colOff>203200</xdr:colOff>
                    <xdr:row>16</xdr:row>
                    <xdr:rowOff>107950</xdr:rowOff>
                  </from>
                  <to>
                    <xdr:col>20</xdr:col>
                    <xdr:colOff>508000</xdr:colOff>
                    <xdr:row>17</xdr:row>
                    <xdr:rowOff>146050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21</xdr:col>
                    <xdr:colOff>203200</xdr:colOff>
                    <xdr:row>16</xdr:row>
                    <xdr:rowOff>107950</xdr:rowOff>
                  </from>
                  <to>
                    <xdr:col>21</xdr:col>
                    <xdr:colOff>508000</xdr:colOff>
                    <xdr:row>17</xdr:row>
                    <xdr:rowOff>146050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22</xdr:col>
                    <xdr:colOff>203200</xdr:colOff>
                    <xdr:row>16</xdr:row>
                    <xdr:rowOff>107950</xdr:rowOff>
                  </from>
                  <to>
                    <xdr:col>22</xdr:col>
                    <xdr:colOff>508000</xdr:colOff>
                    <xdr:row>17</xdr:row>
                    <xdr:rowOff>146050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17</xdr:col>
                    <xdr:colOff>190500</xdr:colOff>
                    <xdr:row>19</xdr:row>
                    <xdr:rowOff>114300</xdr:rowOff>
                  </from>
                  <to>
                    <xdr:col>17</xdr:col>
                    <xdr:colOff>495300</xdr:colOff>
                    <xdr:row>20</xdr:row>
                    <xdr:rowOff>146050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18</xdr:col>
                    <xdr:colOff>203200</xdr:colOff>
                    <xdr:row>19</xdr:row>
                    <xdr:rowOff>107950</xdr:rowOff>
                  </from>
                  <to>
                    <xdr:col>18</xdr:col>
                    <xdr:colOff>508000</xdr:colOff>
                    <xdr:row>20</xdr:row>
                    <xdr:rowOff>146050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19</xdr:col>
                    <xdr:colOff>203200</xdr:colOff>
                    <xdr:row>19</xdr:row>
                    <xdr:rowOff>107950</xdr:rowOff>
                  </from>
                  <to>
                    <xdr:col>19</xdr:col>
                    <xdr:colOff>508000</xdr:colOff>
                    <xdr:row>20</xdr:row>
                    <xdr:rowOff>146050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20</xdr:col>
                    <xdr:colOff>203200</xdr:colOff>
                    <xdr:row>19</xdr:row>
                    <xdr:rowOff>107950</xdr:rowOff>
                  </from>
                  <to>
                    <xdr:col>20</xdr:col>
                    <xdr:colOff>508000</xdr:colOff>
                    <xdr:row>20</xdr:row>
                    <xdr:rowOff>146050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21</xdr:col>
                    <xdr:colOff>203200</xdr:colOff>
                    <xdr:row>19</xdr:row>
                    <xdr:rowOff>107950</xdr:rowOff>
                  </from>
                  <to>
                    <xdr:col>21</xdr:col>
                    <xdr:colOff>508000</xdr:colOff>
                    <xdr:row>20</xdr:row>
                    <xdr:rowOff>146050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22</xdr:col>
                    <xdr:colOff>203200</xdr:colOff>
                    <xdr:row>19</xdr:row>
                    <xdr:rowOff>107950</xdr:rowOff>
                  </from>
                  <to>
                    <xdr:col>22</xdr:col>
                    <xdr:colOff>508000</xdr:colOff>
                    <xdr:row>20</xdr:row>
                    <xdr:rowOff>146050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17</xdr:col>
                    <xdr:colOff>190500</xdr:colOff>
                    <xdr:row>22</xdr:row>
                    <xdr:rowOff>114300</xdr:rowOff>
                  </from>
                  <to>
                    <xdr:col>17</xdr:col>
                    <xdr:colOff>495300</xdr:colOff>
                    <xdr:row>23</xdr:row>
                    <xdr:rowOff>146050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18</xdr:col>
                    <xdr:colOff>203200</xdr:colOff>
                    <xdr:row>22</xdr:row>
                    <xdr:rowOff>107950</xdr:rowOff>
                  </from>
                  <to>
                    <xdr:col>18</xdr:col>
                    <xdr:colOff>508000</xdr:colOff>
                    <xdr:row>23</xdr:row>
                    <xdr:rowOff>146050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19</xdr:col>
                    <xdr:colOff>203200</xdr:colOff>
                    <xdr:row>22</xdr:row>
                    <xdr:rowOff>107950</xdr:rowOff>
                  </from>
                  <to>
                    <xdr:col>19</xdr:col>
                    <xdr:colOff>508000</xdr:colOff>
                    <xdr:row>23</xdr:row>
                    <xdr:rowOff>146050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20</xdr:col>
                    <xdr:colOff>203200</xdr:colOff>
                    <xdr:row>22</xdr:row>
                    <xdr:rowOff>107950</xdr:rowOff>
                  </from>
                  <to>
                    <xdr:col>20</xdr:col>
                    <xdr:colOff>508000</xdr:colOff>
                    <xdr:row>23</xdr:row>
                    <xdr:rowOff>146050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21</xdr:col>
                    <xdr:colOff>203200</xdr:colOff>
                    <xdr:row>22</xdr:row>
                    <xdr:rowOff>107950</xdr:rowOff>
                  </from>
                  <to>
                    <xdr:col>21</xdr:col>
                    <xdr:colOff>508000</xdr:colOff>
                    <xdr:row>23</xdr:row>
                    <xdr:rowOff>146050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22</xdr:col>
                    <xdr:colOff>203200</xdr:colOff>
                    <xdr:row>22</xdr:row>
                    <xdr:rowOff>107950</xdr:rowOff>
                  </from>
                  <to>
                    <xdr:col>22</xdr:col>
                    <xdr:colOff>508000</xdr:colOff>
                    <xdr:row>23</xdr:row>
                    <xdr:rowOff>146050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17</xdr:col>
                    <xdr:colOff>190500</xdr:colOff>
                    <xdr:row>25</xdr:row>
                    <xdr:rowOff>114300</xdr:rowOff>
                  </from>
                  <to>
                    <xdr:col>17</xdr:col>
                    <xdr:colOff>495300</xdr:colOff>
                    <xdr:row>26</xdr:row>
                    <xdr:rowOff>133350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18</xdr:col>
                    <xdr:colOff>203200</xdr:colOff>
                    <xdr:row>25</xdr:row>
                    <xdr:rowOff>107950</xdr:rowOff>
                  </from>
                  <to>
                    <xdr:col>18</xdr:col>
                    <xdr:colOff>508000</xdr:colOff>
                    <xdr:row>26</xdr:row>
                    <xdr:rowOff>133350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19</xdr:col>
                    <xdr:colOff>203200</xdr:colOff>
                    <xdr:row>25</xdr:row>
                    <xdr:rowOff>107950</xdr:rowOff>
                  </from>
                  <to>
                    <xdr:col>19</xdr:col>
                    <xdr:colOff>508000</xdr:colOff>
                    <xdr:row>26</xdr:row>
                    <xdr:rowOff>133350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20</xdr:col>
                    <xdr:colOff>203200</xdr:colOff>
                    <xdr:row>25</xdr:row>
                    <xdr:rowOff>107950</xdr:rowOff>
                  </from>
                  <to>
                    <xdr:col>20</xdr:col>
                    <xdr:colOff>508000</xdr:colOff>
                    <xdr:row>26</xdr:row>
                    <xdr:rowOff>133350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21</xdr:col>
                    <xdr:colOff>203200</xdr:colOff>
                    <xdr:row>25</xdr:row>
                    <xdr:rowOff>107950</xdr:rowOff>
                  </from>
                  <to>
                    <xdr:col>21</xdr:col>
                    <xdr:colOff>508000</xdr:colOff>
                    <xdr:row>26</xdr:row>
                    <xdr:rowOff>133350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22</xdr:col>
                    <xdr:colOff>203200</xdr:colOff>
                    <xdr:row>25</xdr:row>
                    <xdr:rowOff>107950</xdr:rowOff>
                  </from>
                  <to>
                    <xdr:col>22</xdr:col>
                    <xdr:colOff>508000</xdr:colOff>
                    <xdr:row>26</xdr:row>
                    <xdr:rowOff>133350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17</xdr:col>
                    <xdr:colOff>190500</xdr:colOff>
                    <xdr:row>28</xdr:row>
                    <xdr:rowOff>114300</xdr:rowOff>
                  </from>
                  <to>
                    <xdr:col>17</xdr:col>
                    <xdr:colOff>495300</xdr:colOff>
                    <xdr:row>29</xdr:row>
                    <xdr:rowOff>146050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18</xdr:col>
                    <xdr:colOff>203200</xdr:colOff>
                    <xdr:row>28</xdr:row>
                    <xdr:rowOff>107950</xdr:rowOff>
                  </from>
                  <to>
                    <xdr:col>18</xdr:col>
                    <xdr:colOff>508000</xdr:colOff>
                    <xdr:row>29</xdr:row>
                    <xdr:rowOff>146050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19</xdr:col>
                    <xdr:colOff>203200</xdr:colOff>
                    <xdr:row>28</xdr:row>
                    <xdr:rowOff>107950</xdr:rowOff>
                  </from>
                  <to>
                    <xdr:col>19</xdr:col>
                    <xdr:colOff>508000</xdr:colOff>
                    <xdr:row>29</xdr:row>
                    <xdr:rowOff>146050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20</xdr:col>
                    <xdr:colOff>203200</xdr:colOff>
                    <xdr:row>28</xdr:row>
                    <xdr:rowOff>107950</xdr:rowOff>
                  </from>
                  <to>
                    <xdr:col>20</xdr:col>
                    <xdr:colOff>508000</xdr:colOff>
                    <xdr:row>29</xdr:row>
                    <xdr:rowOff>146050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21</xdr:col>
                    <xdr:colOff>203200</xdr:colOff>
                    <xdr:row>28</xdr:row>
                    <xdr:rowOff>107950</xdr:rowOff>
                  </from>
                  <to>
                    <xdr:col>21</xdr:col>
                    <xdr:colOff>508000</xdr:colOff>
                    <xdr:row>29</xdr:row>
                    <xdr:rowOff>146050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22</xdr:col>
                    <xdr:colOff>203200</xdr:colOff>
                    <xdr:row>28</xdr:row>
                    <xdr:rowOff>107950</xdr:rowOff>
                  </from>
                  <to>
                    <xdr:col>22</xdr:col>
                    <xdr:colOff>508000</xdr:colOff>
                    <xdr:row>29</xdr:row>
                    <xdr:rowOff>146050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17</xdr:col>
                    <xdr:colOff>190500</xdr:colOff>
                    <xdr:row>31</xdr:row>
                    <xdr:rowOff>114300</xdr:rowOff>
                  </from>
                  <to>
                    <xdr:col>17</xdr:col>
                    <xdr:colOff>495300</xdr:colOff>
                    <xdr:row>32</xdr:row>
                    <xdr:rowOff>133350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18</xdr:col>
                    <xdr:colOff>203200</xdr:colOff>
                    <xdr:row>31</xdr:row>
                    <xdr:rowOff>107950</xdr:rowOff>
                  </from>
                  <to>
                    <xdr:col>18</xdr:col>
                    <xdr:colOff>508000</xdr:colOff>
                    <xdr:row>32</xdr:row>
                    <xdr:rowOff>133350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19</xdr:col>
                    <xdr:colOff>203200</xdr:colOff>
                    <xdr:row>31</xdr:row>
                    <xdr:rowOff>107950</xdr:rowOff>
                  </from>
                  <to>
                    <xdr:col>19</xdr:col>
                    <xdr:colOff>508000</xdr:colOff>
                    <xdr:row>32</xdr:row>
                    <xdr:rowOff>133350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20</xdr:col>
                    <xdr:colOff>203200</xdr:colOff>
                    <xdr:row>31</xdr:row>
                    <xdr:rowOff>107950</xdr:rowOff>
                  </from>
                  <to>
                    <xdr:col>20</xdr:col>
                    <xdr:colOff>508000</xdr:colOff>
                    <xdr:row>32</xdr:row>
                    <xdr:rowOff>133350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21</xdr:col>
                    <xdr:colOff>203200</xdr:colOff>
                    <xdr:row>31</xdr:row>
                    <xdr:rowOff>107950</xdr:rowOff>
                  </from>
                  <to>
                    <xdr:col>21</xdr:col>
                    <xdr:colOff>508000</xdr:colOff>
                    <xdr:row>32</xdr:row>
                    <xdr:rowOff>133350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22</xdr:col>
                    <xdr:colOff>203200</xdr:colOff>
                    <xdr:row>31</xdr:row>
                    <xdr:rowOff>107950</xdr:rowOff>
                  </from>
                  <to>
                    <xdr:col>22</xdr:col>
                    <xdr:colOff>508000</xdr:colOff>
                    <xdr:row>32</xdr:row>
                    <xdr:rowOff>133350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17</xdr:col>
                    <xdr:colOff>190500</xdr:colOff>
                    <xdr:row>34</xdr:row>
                    <xdr:rowOff>114300</xdr:rowOff>
                  </from>
                  <to>
                    <xdr:col>17</xdr:col>
                    <xdr:colOff>495300</xdr:colOff>
                    <xdr:row>35</xdr:row>
                    <xdr:rowOff>146050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18</xdr:col>
                    <xdr:colOff>203200</xdr:colOff>
                    <xdr:row>34</xdr:row>
                    <xdr:rowOff>107950</xdr:rowOff>
                  </from>
                  <to>
                    <xdr:col>18</xdr:col>
                    <xdr:colOff>508000</xdr:colOff>
                    <xdr:row>35</xdr:row>
                    <xdr:rowOff>146050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19</xdr:col>
                    <xdr:colOff>203200</xdr:colOff>
                    <xdr:row>34</xdr:row>
                    <xdr:rowOff>107950</xdr:rowOff>
                  </from>
                  <to>
                    <xdr:col>19</xdr:col>
                    <xdr:colOff>508000</xdr:colOff>
                    <xdr:row>35</xdr:row>
                    <xdr:rowOff>146050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20</xdr:col>
                    <xdr:colOff>203200</xdr:colOff>
                    <xdr:row>34</xdr:row>
                    <xdr:rowOff>107950</xdr:rowOff>
                  </from>
                  <to>
                    <xdr:col>20</xdr:col>
                    <xdr:colOff>508000</xdr:colOff>
                    <xdr:row>35</xdr:row>
                    <xdr:rowOff>146050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21</xdr:col>
                    <xdr:colOff>203200</xdr:colOff>
                    <xdr:row>34</xdr:row>
                    <xdr:rowOff>107950</xdr:rowOff>
                  </from>
                  <to>
                    <xdr:col>21</xdr:col>
                    <xdr:colOff>508000</xdr:colOff>
                    <xdr:row>35</xdr:row>
                    <xdr:rowOff>146050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22</xdr:col>
                    <xdr:colOff>203200</xdr:colOff>
                    <xdr:row>34</xdr:row>
                    <xdr:rowOff>107950</xdr:rowOff>
                  </from>
                  <to>
                    <xdr:col>22</xdr:col>
                    <xdr:colOff>508000</xdr:colOff>
                    <xdr:row>35</xdr:row>
                    <xdr:rowOff>146050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17</xdr:col>
                    <xdr:colOff>190500</xdr:colOff>
                    <xdr:row>37</xdr:row>
                    <xdr:rowOff>114300</xdr:rowOff>
                  </from>
                  <to>
                    <xdr:col>17</xdr:col>
                    <xdr:colOff>495300</xdr:colOff>
                    <xdr:row>38</xdr:row>
                    <xdr:rowOff>133350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18</xdr:col>
                    <xdr:colOff>203200</xdr:colOff>
                    <xdr:row>37</xdr:row>
                    <xdr:rowOff>107950</xdr:rowOff>
                  </from>
                  <to>
                    <xdr:col>18</xdr:col>
                    <xdr:colOff>508000</xdr:colOff>
                    <xdr:row>38</xdr:row>
                    <xdr:rowOff>133350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19</xdr:col>
                    <xdr:colOff>203200</xdr:colOff>
                    <xdr:row>37</xdr:row>
                    <xdr:rowOff>107950</xdr:rowOff>
                  </from>
                  <to>
                    <xdr:col>19</xdr:col>
                    <xdr:colOff>508000</xdr:colOff>
                    <xdr:row>38</xdr:row>
                    <xdr:rowOff>133350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20</xdr:col>
                    <xdr:colOff>203200</xdr:colOff>
                    <xdr:row>37</xdr:row>
                    <xdr:rowOff>107950</xdr:rowOff>
                  </from>
                  <to>
                    <xdr:col>20</xdr:col>
                    <xdr:colOff>508000</xdr:colOff>
                    <xdr:row>38</xdr:row>
                    <xdr:rowOff>133350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21</xdr:col>
                    <xdr:colOff>203200</xdr:colOff>
                    <xdr:row>37</xdr:row>
                    <xdr:rowOff>107950</xdr:rowOff>
                  </from>
                  <to>
                    <xdr:col>21</xdr:col>
                    <xdr:colOff>508000</xdr:colOff>
                    <xdr:row>38</xdr:row>
                    <xdr:rowOff>133350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22</xdr:col>
                    <xdr:colOff>203200</xdr:colOff>
                    <xdr:row>37</xdr:row>
                    <xdr:rowOff>107950</xdr:rowOff>
                  </from>
                  <to>
                    <xdr:col>22</xdr:col>
                    <xdr:colOff>508000</xdr:colOff>
                    <xdr:row>38</xdr:row>
                    <xdr:rowOff>133350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17</xdr:col>
                    <xdr:colOff>190500</xdr:colOff>
                    <xdr:row>40</xdr:row>
                    <xdr:rowOff>114300</xdr:rowOff>
                  </from>
                  <to>
                    <xdr:col>17</xdr:col>
                    <xdr:colOff>495300</xdr:colOff>
                    <xdr:row>41</xdr:row>
                    <xdr:rowOff>146050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18</xdr:col>
                    <xdr:colOff>203200</xdr:colOff>
                    <xdr:row>40</xdr:row>
                    <xdr:rowOff>107950</xdr:rowOff>
                  </from>
                  <to>
                    <xdr:col>18</xdr:col>
                    <xdr:colOff>508000</xdr:colOff>
                    <xdr:row>41</xdr:row>
                    <xdr:rowOff>146050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19</xdr:col>
                    <xdr:colOff>203200</xdr:colOff>
                    <xdr:row>40</xdr:row>
                    <xdr:rowOff>107950</xdr:rowOff>
                  </from>
                  <to>
                    <xdr:col>19</xdr:col>
                    <xdr:colOff>508000</xdr:colOff>
                    <xdr:row>41</xdr:row>
                    <xdr:rowOff>146050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203200</xdr:colOff>
                    <xdr:row>40</xdr:row>
                    <xdr:rowOff>107950</xdr:rowOff>
                  </from>
                  <to>
                    <xdr:col>20</xdr:col>
                    <xdr:colOff>508000</xdr:colOff>
                    <xdr:row>41</xdr:row>
                    <xdr:rowOff>146050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21</xdr:col>
                    <xdr:colOff>203200</xdr:colOff>
                    <xdr:row>40</xdr:row>
                    <xdr:rowOff>107950</xdr:rowOff>
                  </from>
                  <to>
                    <xdr:col>21</xdr:col>
                    <xdr:colOff>508000</xdr:colOff>
                    <xdr:row>41</xdr:row>
                    <xdr:rowOff>146050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22</xdr:col>
                    <xdr:colOff>203200</xdr:colOff>
                    <xdr:row>40</xdr:row>
                    <xdr:rowOff>107950</xdr:rowOff>
                  </from>
                  <to>
                    <xdr:col>22</xdr:col>
                    <xdr:colOff>508000</xdr:colOff>
                    <xdr:row>41</xdr:row>
                    <xdr:rowOff>146050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17</xdr:col>
                    <xdr:colOff>190500</xdr:colOff>
                    <xdr:row>43</xdr:row>
                    <xdr:rowOff>114300</xdr:rowOff>
                  </from>
                  <to>
                    <xdr:col>17</xdr:col>
                    <xdr:colOff>495300</xdr:colOff>
                    <xdr:row>44</xdr:row>
                    <xdr:rowOff>133350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18</xdr:col>
                    <xdr:colOff>203200</xdr:colOff>
                    <xdr:row>43</xdr:row>
                    <xdr:rowOff>107950</xdr:rowOff>
                  </from>
                  <to>
                    <xdr:col>18</xdr:col>
                    <xdr:colOff>508000</xdr:colOff>
                    <xdr:row>44</xdr:row>
                    <xdr:rowOff>133350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19</xdr:col>
                    <xdr:colOff>203200</xdr:colOff>
                    <xdr:row>43</xdr:row>
                    <xdr:rowOff>107950</xdr:rowOff>
                  </from>
                  <to>
                    <xdr:col>19</xdr:col>
                    <xdr:colOff>508000</xdr:colOff>
                    <xdr:row>44</xdr:row>
                    <xdr:rowOff>133350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20</xdr:col>
                    <xdr:colOff>203200</xdr:colOff>
                    <xdr:row>43</xdr:row>
                    <xdr:rowOff>107950</xdr:rowOff>
                  </from>
                  <to>
                    <xdr:col>20</xdr:col>
                    <xdr:colOff>508000</xdr:colOff>
                    <xdr:row>44</xdr:row>
                    <xdr:rowOff>133350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21</xdr:col>
                    <xdr:colOff>203200</xdr:colOff>
                    <xdr:row>43</xdr:row>
                    <xdr:rowOff>107950</xdr:rowOff>
                  </from>
                  <to>
                    <xdr:col>21</xdr:col>
                    <xdr:colOff>508000</xdr:colOff>
                    <xdr:row>44</xdr:row>
                    <xdr:rowOff>133350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22</xdr:col>
                    <xdr:colOff>203200</xdr:colOff>
                    <xdr:row>43</xdr:row>
                    <xdr:rowOff>107950</xdr:rowOff>
                  </from>
                  <to>
                    <xdr:col>22</xdr:col>
                    <xdr:colOff>508000</xdr:colOff>
                    <xdr:row>44</xdr:row>
                    <xdr:rowOff>133350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17</xdr:col>
                    <xdr:colOff>190500</xdr:colOff>
                    <xdr:row>46</xdr:row>
                    <xdr:rowOff>114300</xdr:rowOff>
                  </from>
                  <to>
                    <xdr:col>17</xdr:col>
                    <xdr:colOff>495300</xdr:colOff>
                    <xdr:row>47</xdr:row>
                    <xdr:rowOff>146050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18</xdr:col>
                    <xdr:colOff>203200</xdr:colOff>
                    <xdr:row>46</xdr:row>
                    <xdr:rowOff>107950</xdr:rowOff>
                  </from>
                  <to>
                    <xdr:col>18</xdr:col>
                    <xdr:colOff>508000</xdr:colOff>
                    <xdr:row>47</xdr:row>
                    <xdr:rowOff>146050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19</xdr:col>
                    <xdr:colOff>203200</xdr:colOff>
                    <xdr:row>46</xdr:row>
                    <xdr:rowOff>107950</xdr:rowOff>
                  </from>
                  <to>
                    <xdr:col>19</xdr:col>
                    <xdr:colOff>508000</xdr:colOff>
                    <xdr:row>47</xdr:row>
                    <xdr:rowOff>146050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203200</xdr:colOff>
                    <xdr:row>46</xdr:row>
                    <xdr:rowOff>107950</xdr:rowOff>
                  </from>
                  <to>
                    <xdr:col>20</xdr:col>
                    <xdr:colOff>508000</xdr:colOff>
                    <xdr:row>47</xdr:row>
                    <xdr:rowOff>146050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21</xdr:col>
                    <xdr:colOff>203200</xdr:colOff>
                    <xdr:row>46</xdr:row>
                    <xdr:rowOff>107950</xdr:rowOff>
                  </from>
                  <to>
                    <xdr:col>21</xdr:col>
                    <xdr:colOff>508000</xdr:colOff>
                    <xdr:row>47</xdr:row>
                    <xdr:rowOff>146050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22</xdr:col>
                    <xdr:colOff>203200</xdr:colOff>
                    <xdr:row>46</xdr:row>
                    <xdr:rowOff>107950</xdr:rowOff>
                  </from>
                  <to>
                    <xdr:col>22</xdr:col>
                    <xdr:colOff>508000</xdr:colOff>
                    <xdr:row>47</xdr:row>
                    <xdr:rowOff>146050</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17</xdr:col>
                    <xdr:colOff>190500</xdr:colOff>
                    <xdr:row>49</xdr:row>
                    <xdr:rowOff>114300</xdr:rowOff>
                  </from>
                  <to>
                    <xdr:col>17</xdr:col>
                    <xdr:colOff>495300</xdr:colOff>
                    <xdr:row>50</xdr:row>
                    <xdr:rowOff>146050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18</xdr:col>
                    <xdr:colOff>203200</xdr:colOff>
                    <xdr:row>49</xdr:row>
                    <xdr:rowOff>107950</xdr:rowOff>
                  </from>
                  <to>
                    <xdr:col>18</xdr:col>
                    <xdr:colOff>508000</xdr:colOff>
                    <xdr:row>50</xdr:row>
                    <xdr:rowOff>146050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19</xdr:col>
                    <xdr:colOff>203200</xdr:colOff>
                    <xdr:row>49</xdr:row>
                    <xdr:rowOff>107950</xdr:rowOff>
                  </from>
                  <to>
                    <xdr:col>19</xdr:col>
                    <xdr:colOff>508000</xdr:colOff>
                    <xdr:row>50</xdr:row>
                    <xdr:rowOff>146050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20</xdr:col>
                    <xdr:colOff>203200</xdr:colOff>
                    <xdr:row>49</xdr:row>
                    <xdr:rowOff>107950</xdr:rowOff>
                  </from>
                  <to>
                    <xdr:col>20</xdr:col>
                    <xdr:colOff>508000</xdr:colOff>
                    <xdr:row>50</xdr:row>
                    <xdr:rowOff>146050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21</xdr:col>
                    <xdr:colOff>203200</xdr:colOff>
                    <xdr:row>49</xdr:row>
                    <xdr:rowOff>107950</xdr:rowOff>
                  </from>
                  <to>
                    <xdr:col>21</xdr:col>
                    <xdr:colOff>508000</xdr:colOff>
                    <xdr:row>50</xdr:row>
                    <xdr:rowOff>146050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22</xdr:col>
                    <xdr:colOff>203200</xdr:colOff>
                    <xdr:row>49</xdr:row>
                    <xdr:rowOff>107950</xdr:rowOff>
                  </from>
                  <to>
                    <xdr:col>22</xdr:col>
                    <xdr:colOff>508000</xdr:colOff>
                    <xdr:row>50</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WPCP_Assessment_TOOL</vt:lpstr>
      <vt:lpstr>WPCP_Assessment_TOOL!Print_Area</vt:lpstr>
    </vt:vector>
  </TitlesOfParts>
  <Company>CNU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Kinney</dc:creator>
  <cp:lastModifiedBy>VITA Program</cp:lastModifiedBy>
  <cp:lastPrinted>2019-01-16T14:16:35Z</cp:lastPrinted>
  <dcterms:created xsi:type="dcterms:W3CDTF">2019-01-11T21:39:18Z</dcterms:created>
  <dcterms:modified xsi:type="dcterms:W3CDTF">2019-01-22T19:23:42Z</dcterms:modified>
</cp:coreProperties>
</file>