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uccession Plan Submissions\V 2.0\"/>
    </mc:Choice>
  </mc:AlternateContent>
  <bookViews>
    <workbookView xWindow="0" yWindow="0" windowWidth="19200" windowHeight="7050"/>
  </bookViews>
  <sheets>
    <sheet name="WPCP_Assessment_TOOL" sheetId="1" r:id="rId1"/>
  </sheets>
  <externalReferences>
    <externalReference r:id="rId2"/>
    <externalReference r:id="rId3"/>
  </externalReferences>
  <definedNames>
    <definedName name="Employee_Type_Graph">'[1]CENTRAL ANALYSIS'!#REF!</definedName>
    <definedName name="Logo" localSheetId="0">INDEX([2]CENTRAL!$A$2:$B$119,MATCH('[2]1. Agency Profile'!$F$9,[2]!Table1[Agency Name List],0),2)</definedName>
    <definedName name="Logo">INDEX('[1]CENTRAL DATA'!$B:$B,MATCH('[1]1. Agency Profile'!$G$12,'[1]CENTRAL DATA'!$A:$A,0))</definedName>
    <definedName name="_xlnm.Print_Area" localSheetId="0">WPCP_Assessment_TOOL!$L$7:$W$75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0" i="1" l="1"/>
  <c r="AD55" i="1" l="1"/>
  <c r="AB26" i="1"/>
  <c r="AB27" i="1" s="1"/>
  <c r="AC26" i="1"/>
  <c r="AC27" i="1" s="1"/>
  <c r="AD26" i="1"/>
  <c r="AD27" i="1" s="1"/>
  <c r="AE26" i="1"/>
  <c r="AE27" i="1" s="1"/>
  <c r="AF26" i="1"/>
  <c r="AF27" i="1" s="1"/>
  <c r="AA26" i="1"/>
  <c r="AA27" i="1" s="1"/>
  <c r="AD29" i="1" l="1"/>
  <c r="AC66" i="1" s="1"/>
  <c r="AD65" i="1" l="1"/>
  <c r="AC65" i="1"/>
  <c r="AG65" i="1"/>
  <c r="AF66" i="1"/>
  <c r="AE62" i="1"/>
  <c r="AH65" i="1"/>
  <c r="AH63" i="1"/>
  <c r="AF60" i="1"/>
  <c r="AC60" i="1"/>
  <c r="AD60" i="1"/>
  <c r="AD66" i="1"/>
  <c r="AD64" i="1"/>
  <c r="AE60" i="1"/>
  <c r="AC62" i="1"/>
  <c r="AF65" i="1"/>
  <c r="AF63" i="1"/>
  <c r="AG62" i="1"/>
  <c r="AD63" i="1"/>
  <c r="AG64" i="1"/>
  <c r="AG66" i="1"/>
  <c r="AD62" i="1"/>
  <c r="AE66" i="1"/>
  <c r="AC64" i="1"/>
  <c r="AG63" i="1"/>
  <c r="AE64" i="1"/>
  <c r="AC63" i="1"/>
  <c r="AH66" i="1"/>
  <c r="AH62" i="1"/>
  <c r="AE65" i="1"/>
  <c r="AH64" i="1"/>
  <c r="AF64" i="1"/>
  <c r="AG60" i="1"/>
  <c r="AF62" i="1"/>
  <c r="AH60" i="1"/>
  <c r="AE63" i="1"/>
  <c r="L62" i="1" l="1"/>
  <c r="P62" i="1" s="1"/>
</calcChain>
</file>

<file path=xl/sharedStrings.xml><?xml version="1.0" encoding="utf-8"?>
<sst xmlns="http://schemas.openxmlformats.org/spreadsheetml/2006/main" count="116" uniqueCount="44">
  <si>
    <t xml:space="preserve">Workforce Planning &amp; Development </t>
  </si>
  <si>
    <t>Version 2019.1</t>
  </si>
  <si>
    <t>Discretionary</t>
  </si>
  <si>
    <t>Not Urgent</t>
  </si>
  <si>
    <t xml:space="preserve">Step 1: Identify a Position and enter it into the field below. </t>
  </si>
  <si>
    <t>Strongly Agree</t>
  </si>
  <si>
    <t>Agree</t>
  </si>
  <si>
    <t>Somewhat Agree</t>
  </si>
  <si>
    <t>Somewhat Disagree</t>
  </si>
  <si>
    <t>Disagree</t>
  </si>
  <si>
    <t xml:space="preserve">Is this position were left vacant, it would cause serious difficulties in delivering on commitments and agency/institution priorities. </t>
  </si>
  <si>
    <t xml:space="preserve">Step 2: Indicate the level of agreement or disagreement for each statement regarding the position indicated in Step 1. </t>
  </si>
  <si>
    <t xml:space="preserve">The skills &amp; competencies required to perform this position are highly sought after in the labor market. </t>
  </si>
  <si>
    <t xml:space="preserve">This is a high turnover position. </t>
  </si>
  <si>
    <t xml:space="preserve">This position would be difficult to fill because it requires specialized expertise and experience that is not readily available in the organization or the labor market. </t>
  </si>
  <si>
    <t xml:space="preserve">This position is difficult to fill because of the geographic location the position is located. </t>
  </si>
  <si>
    <t xml:space="preserve">There is no bench strength for this position with candidates who could be ready to step up if it becomes vacant. </t>
  </si>
  <si>
    <t xml:space="preserve">There isn't an agency program that is developing candidates for this position that could be ready to step up if it becomes vacant. </t>
  </si>
  <si>
    <t xml:space="preserve">This position is deemed "essential" for emergency situations. </t>
  </si>
  <si>
    <t>Incumbents Age</t>
  </si>
  <si>
    <t>Years of Service</t>
  </si>
  <si>
    <t>Criticality Legend</t>
  </si>
  <si>
    <t>Total Criticality Score</t>
  </si>
  <si>
    <t>Retirement Imminence</t>
  </si>
  <si>
    <t>Criticality</t>
  </si>
  <si>
    <t>Retirements</t>
  </si>
  <si>
    <t xml:space="preserve">NOTE: This tool will not record the information entered. However, the tool is formatted to be printed that will include the position name, all input information, and the calculated criticality level and legend. </t>
  </si>
  <si>
    <t>Position Name</t>
  </si>
  <si>
    <t>Strongly Disagree</t>
  </si>
  <si>
    <t xml:space="preserve">If this position were left vacant, it would cause serious difficulties in achieving operational and strategic goals at the department level. </t>
  </si>
  <si>
    <t xml:space="preserve">If the position were left vacant, it would cause serious difficulties in meeting legislative or regulatory requirements. </t>
  </si>
  <si>
    <t xml:space="preserve">If this position were left vacant, it would be detrimental to the health, safety, or security in the workplace. </t>
  </si>
  <si>
    <t xml:space="preserve">There is a significant likelihood that the incumbent will leave this position within the next 2-3 years. </t>
  </si>
  <si>
    <t>Critical Position Assessment Tool</t>
  </si>
  <si>
    <t xml:space="preserve">This position requires a high degree of specialized/corporate knowledge transfer to ensure continuity in the performance of the function. </t>
  </si>
  <si>
    <t xml:space="preserve">The position is vital to achieving the mission of the agency. If vacant, the agency will face a high level of difficulty meetings its objectives. </t>
  </si>
  <si>
    <t xml:space="preserve"> Position's  Current Criticality Score</t>
  </si>
  <si>
    <t xml:space="preserve">The position is important for achieving the mission of the agency. If vacant, the agency may experience some difficulty with meeting its objectives. </t>
  </si>
  <si>
    <t xml:space="preserve">Step 3: Indicate the incumbent's age and years of service for the position indicated in Step 1 (imminence of retirement). </t>
  </si>
  <si>
    <t xml:space="preserve">This tool is  designed to help agencies of the Commonwealth identify workforce planning critical positions. Since agencies are best equipped to identify their workforce critical positions, this tool is optional and is only meant to guide agencies. This tool does not represent the only method for identifying workforce planning critical positions. </t>
  </si>
  <si>
    <t>Mission Important</t>
  </si>
  <si>
    <t>Mission Imperative</t>
  </si>
  <si>
    <t xml:space="preserve">The position may have some impact to the agency mission. </t>
  </si>
  <si>
    <t xml:space="preserve">The position is not urgent to achieve the mission of the 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</si>
</sst>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0" x14ac:knownFonts="1">
    <font>
      <sz val="11"/>
      <color theme="1"/>
      <name val="Calibri"/>
      <family val="2"/>
      <scheme val="minor"/>
    </font>
    <font>
      <b/>
      <sz val="11"/>
      <color theme="1"/>
      <name val="Calibri"/>
      <family val="2"/>
      <scheme val="minor"/>
    </font>
    <font>
      <b/>
      <sz val="24"/>
      <name val="Calibri"/>
      <family val="2"/>
      <scheme val="minor"/>
    </font>
    <font>
      <i/>
      <sz val="18"/>
      <color theme="1"/>
      <name val="Calibri"/>
      <family val="2"/>
      <scheme val="minor"/>
    </font>
    <font>
      <b/>
      <sz val="12"/>
      <name val="Calibri"/>
      <family val="2"/>
      <scheme val="minor"/>
    </font>
    <font>
      <i/>
      <sz val="10"/>
      <color theme="1"/>
      <name val="Calibri"/>
      <family val="2"/>
      <scheme val="minor"/>
    </font>
    <font>
      <u/>
      <sz val="11"/>
      <color theme="10"/>
      <name val="Calibri"/>
      <family val="2"/>
      <scheme val="minor"/>
    </font>
    <font>
      <i/>
      <u/>
      <sz val="11"/>
      <color theme="1"/>
      <name val="Calibri"/>
      <family val="2"/>
      <scheme val="minor"/>
    </font>
    <font>
      <b/>
      <sz val="12"/>
      <color theme="1"/>
      <name val="Calibri"/>
      <family val="2"/>
      <scheme val="minor"/>
    </font>
    <font>
      <i/>
      <sz val="11"/>
      <color theme="1"/>
      <name val="Calibri"/>
      <family val="2"/>
      <scheme val="minor"/>
    </font>
    <font>
      <b/>
      <sz val="11"/>
      <name val="Calibri"/>
      <family val="2"/>
      <scheme val="minor"/>
    </font>
    <font>
      <b/>
      <sz val="11"/>
      <color theme="0"/>
      <name val="Calibri"/>
      <family val="2"/>
      <scheme val="minor"/>
    </font>
    <font>
      <sz val="12"/>
      <color theme="1"/>
      <name val="Calibri"/>
      <family val="2"/>
      <scheme val="minor"/>
    </font>
    <font>
      <sz val="10"/>
      <color theme="1"/>
      <name val="Calibri"/>
      <family val="2"/>
      <scheme val="minor"/>
    </font>
    <font>
      <sz val="10"/>
      <name val="Calibri"/>
      <family val="2"/>
      <scheme val="minor"/>
    </font>
    <font>
      <b/>
      <sz val="8"/>
      <color theme="1"/>
      <name val="Calibri"/>
      <family val="2"/>
      <scheme val="minor"/>
    </font>
    <font>
      <b/>
      <sz val="12"/>
      <color theme="0"/>
      <name val="Calibri"/>
      <family val="2"/>
      <scheme val="minor"/>
    </font>
    <font>
      <b/>
      <sz val="16"/>
      <color theme="1"/>
      <name val="Calibri"/>
      <family val="2"/>
      <scheme val="minor"/>
    </font>
    <font>
      <b/>
      <sz val="11"/>
      <color rgb="FFC00000"/>
      <name val="Calibri"/>
      <family val="2"/>
      <scheme val="minor"/>
    </font>
    <font>
      <i/>
      <sz val="12"/>
      <color theme="1"/>
      <name val="Calibri"/>
      <family val="2"/>
      <scheme val="minor"/>
    </font>
  </fonts>
  <fills count="11">
    <fill>
      <patternFill patternType="none"/>
    </fill>
    <fill>
      <patternFill patternType="gray125"/>
    </fill>
    <fill>
      <patternFill patternType="solid">
        <fgColor rgb="FF002060"/>
        <bgColor indexed="64"/>
      </patternFill>
    </fill>
    <fill>
      <patternFill patternType="solid">
        <fgColor rgb="FF92D050"/>
        <bgColor indexed="64"/>
      </patternFill>
    </fill>
    <fill>
      <patternFill patternType="solid">
        <fgColor rgb="FFC00000"/>
        <bgColor indexed="64"/>
      </patternFill>
    </fill>
    <fill>
      <patternFill patternType="solid">
        <fgColor theme="7" tint="0.79998168889431442"/>
        <bgColor indexed="64"/>
      </patternFill>
    </fill>
    <fill>
      <patternFill patternType="solid">
        <fgColor theme="7"/>
        <bgColor indexed="64"/>
      </patternFill>
    </fill>
    <fill>
      <patternFill patternType="solid">
        <fgColor rgb="FFFFFF00"/>
        <bgColor indexed="64"/>
      </patternFill>
    </fill>
    <fill>
      <patternFill patternType="solid">
        <fgColor theme="1"/>
        <bgColor indexed="64"/>
      </patternFill>
    </fill>
    <fill>
      <patternFill patternType="solid">
        <fgColor theme="2" tint="-9.9978637043366805E-2"/>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s>
  <cellStyleXfs count="2">
    <xf numFmtId="0" fontId="0" fillId="0" borderId="0"/>
    <xf numFmtId="0" fontId="6" fillId="0" borderId="0" applyNumberFormat="0" applyFill="0" applyBorder="0" applyAlignment="0" applyProtection="0"/>
  </cellStyleXfs>
  <cellXfs count="106">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right"/>
    </xf>
    <xf numFmtId="0" fontId="9" fillId="0" borderId="5" xfId="0" applyFont="1" applyBorder="1" applyAlignment="1">
      <alignment horizontal="right"/>
    </xf>
    <xf numFmtId="0" fontId="0" fillId="0" borderId="9" xfId="0" applyBorder="1"/>
    <xf numFmtId="0" fontId="0" fillId="0" borderId="10" xfId="0" applyBorder="1"/>
    <xf numFmtId="0" fontId="0" fillId="0" borderId="11" xfId="0" applyBorder="1"/>
    <xf numFmtId="0" fontId="9" fillId="0" borderId="2" xfId="0" applyFont="1" applyBorder="1" applyAlignment="1">
      <alignment horizontal="right"/>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1" applyFill="1" applyBorder="1" applyAlignment="1">
      <alignment vertical="center"/>
    </xf>
    <xf numFmtId="0" fontId="8" fillId="0" borderId="0" xfId="0" applyFont="1" applyFill="1" applyBorder="1" applyAlignment="1">
      <alignment vertical="center" wrapText="1"/>
    </xf>
    <xf numFmtId="0" fontId="0" fillId="0" borderId="7" xfId="0" applyBorder="1"/>
    <xf numFmtId="0" fontId="10" fillId="0" borderId="0" xfId="0" applyFont="1" applyFill="1" applyBorder="1" applyAlignment="1">
      <alignment vertical="center"/>
    </xf>
    <xf numFmtId="0" fontId="0" fillId="0" borderId="0" xfId="0" applyFill="1" applyBorder="1" applyAlignment="1"/>
    <xf numFmtId="0" fontId="0" fillId="0" borderId="8" xfId="0" applyBorder="1"/>
    <xf numFmtId="0" fontId="8" fillId="0" borderId="8" xfId="0" applyFont="1" applyFill="1" applyBorder="1" applyAlignment="1">
      <alignment vertical="center" wrapText="1"/>
    </xf>
    <xf numFmtId="0" fontId="5" fillId="0" borderId="8" xfId="0" applyFont="1" applyFill="1" applyBorder="1" applyAlignment="1">
      <alignment vertical="center" wrapText="1"/>
    </xf>
    <xf numFmtId="0" fontId="6" fillId="0" borderId="8" xfId="1" applyFill="1" applyBorder="1" applyAlignment="1">
      <alignment vertical="center"/>
    </xf>
    <xf numFmtId="0" fontId="9" fillId="0" borderId="8" xfId="0" applyFont="1" applyBorder="1" applyAlignment="1">
      <alignment horizontal="right"/>
    </xf>
    <xf numFmtId="0" fontId="0" fillId="0" borderId="14" xfId="0" applyBorder="1"/>
    <xf numFmtId="0" fontId="8" fillId="0" borderId="14" xfId="0" applyFont="1" applyFill="1" applyBorder="1" applyAlignment="1">
      <alignment vertical="center" wrapText="1"/>
    </xf>
    <xf numFmtId="0" fontId="5" fillId="0" borderId="14" xfId="0" applyFont="1" applyFill="1" applyBorder="1" applyAlignment="1">
      <alignment vertical="center" wrapText="1"/>
    </xf>
    <xf numFmtId="0" fontId="6" fillId="0" borderId="14" xfId="1" applyFill="1" applyBorder="1" applyAlignment="1">
      <alignment vertical="center"/>
    </xf>
    <xf numFmtId="0" fontId="9" fillId="0" borderId="14" xfId="0" applyFont="1" applyBorder="1" applyAlignment="1">
      <alignment horizontal="right"/>
    </xf>
    <xf numFmtId="0" fontId="0" fillId="7" borderId="6" xfId="0" applyFill="1" applyBorder="1"/>
    <xf numFmtId="0" fontId="0" fillId="10" borderId="6" xfId="0" applyFill="1" applyBorder="1"/>
    <xf numFmtId="0" fontId="0" fillId="9" borderId="6" xfId="0" applyFill="1" applyBorder="1"/>
    <xf numFmtId="0" fontId="0" fillId="8" borderId="6" xfId="0" applyFill="1" applyBorder="1"/>
    <xf numFmtId="0" fontId="0" fillId="0" borderId="8" xfId="0" applyBorder="1" applyAlignment="1"/>
    <xf numFmtId="0" fontId="0" fillId="9" borderId="6" xfId="0" applyNumberFormat="1" applyFill="1" applyBorder="1"/>
    <xf numFmtId="0" fontId="0" fillId="3" borderId="6" xfId="0" applyFill="1" applyBorder="1"/>
    <xf numFmtId="0" fontId="0" fillId="4" borderId="6" xfId="0" applyFill="1" applyBorder="1"/>
    <xf numFmtId="0" fontId="0" fillId="0" borderId="0" xfId="0" applyBorder="1" applyAlignment="1">
      <alignment horizontal="center" vertical="center" wrapText="1"/>
    </xf>
    <xf numFmtId="0" fontId="0" fillId="0" borderId="18" xfId="0" applyBorder="1"/>
    <xf numFmtId="14" fontId="0" fillId="0" borderId="0" xfId="0" applyNumberFormat="1" applyBorder="1"/>
    <xf numFmtId="14" fontId="8" fillId="0" borderId="0" xfId="0" applyNumberFormat="1" applyFont="1" applyFill="1" applyBorder="1" applyAlignment="1">
      <alignment vertical="center" wrapText="1"/>
    </xf>
    <xf numFmtId="14" fontId="5" fillId="0" borderId="0" xfId="0" applyNumberFormat="1" applyFont="1" applyFill="1" applyBorder="1" applyAlignment="1">
      <alignment vertical="center" wrapText="1"/>
    </xf>
    <xf numFmtId="14" fontId="6" fillId="0" borderId="0" xfId="1" applyNumberFormat="1" applyFill="1" applyBorder="1" applyAlignment="1">
      <alignment vertical="center"/>
    </xf>
    <xf numFmtId="14" fontId="9" fillId="0" borderId="0" xfId="0" applyNumberFormat="1" applyFont="1" applyBorder="1" applyAlignment="1">
      <alignment horizontal="right"/>
    </xf>
    <xf numFmtId="164" fontId="0" fillId="0" borderId="0" xfId="0" applyNumberFormat="1"/>
    <xf numFmtId="0" fontId="0" fillId="0" borderId="6" xfId="0" applyBorder="1" applyProtection="1">
      <protection locked="0"/>
    </xf>
    <xf numFmtId="0" fontId="0" fillId="7" borderId="0" xfId="0" applyFill="1" applyProtection="1">
      <protection locked="0"/>
    </xf>
    <xf numFmtId="0" fontId="0" fillId="7" borderId="6" xfId="0" applyFill="1" applyBorder="1" applyProtection="1">
      <protection locked="0"/>
    </xf>
    <xf numFmtId="0" fontId="11"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 fillId="6" borderId="8" xfId="0" applyFont="1" applyFill="1" applyBorder="1" applyAlignment="1">
      <alignment horizontal="left"/>
    </xf>
    <xf numFmtId="0" fontId="1" fillId="0" borderId="0" xfId="0" applyFont="1" applyFill="1" applyBorder="1" applyAlignment="1">
      <alignment horizontal="right"/>
    </xf>
    <xf numFmtId="0" fontId="0" fillId="5" borderId="6" xfId="0" applyFill="1" applyBorder="1" applyAlignment="1" applyProtection="1">
      <alignment horizontal="center"/>
      <protection locked="0"/>
    </xf>
    <xf numFmtId="14" fontId="19" fillId="0" borderId="0" xfId="0" applyNumberFormat="1" applyFont="1" applyFill="1" applyBorder="1" applyAlignment="1">
      <alignment horizontal="center" vertical="center" wrapText="1"/>
    </xf>
    <xf numFmtId="0" fontId="14" fillId="0" borderId="6" xfId="0" applyFont="1" applyFill="1" applyBorder="1" applyAlignment="1">
      <alignment horizontal="left" vertical="center" wrapText="1"/>
    </xf>
    <xf numFmtId="0" fontId="15" fillId="5" borderId="6" xfId="0" applyFont="1" applyFill="1" applyBorder="1" applyAlignment="1">
      <alignment horizontal="center" vertical="top" wrapText="1"/>
    </xf>
    <xf numFmtId="0" fontId="7" fillId="0" borderId="0" xfId="0" applyFont="1" applyBorder="1" applyAlignment="1">
      <alignment horizont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0" fillId="0" borderId="12" xfId="0" applyBorder="1" applyAlignment="1">
      <alignment horizontal="center" vertical="center" textRotation="90"/>
    </xf>
    <xf numFmtId="0" fontId="18"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0" xfId="0" applyAlignment="1">
      <alignment horizontal="right"/>
    </xf>
    <xf numFmtId="0" fontId="0" fillId="9" borderId="15" xfId="0" applyFill="1" applyBorder="1" applyAlignment="1">
      <alignment horizontal="center"/>
    </xf>
    <xf numFmtId="0" fontId="0" fillId="9" borderId="16" xfId="0" applyFill="1" applyBorder="1" applyAlignment="1">
      <alignment horizontal="center"/>
    </xf>
    <xf numFmtId="0" fontId="0" fillId="9" borderId="17" xfId="0" applyFill="1" applyBorder="1" applyAlignment="1">
      <alignment horizontal="center"/>
    </xf>
    <xf numFmtId="0" fontId="8" fillId="3" borderId="6" xfId="0" applyFont="1" applyFill="1" applyBorder="1" applyAlignment="1">
      <alignment horizontal="center" vertical="center"/>
    </xf>
    <xf numFmtId="0" fontId="8" fillId="7" borderId="6" xfId="0" applyFont="1" applyFill="1" applyBorder="1" applyAlignment="1">
      <alignment horizontal="center" vertical="center"/>
    </xf>
    <xf numFmtId="0" fontId="8" fillId="6" borderId="6" xfId="0" applyFont="1" applyFill="1" applyBorder="1" applyAlignment="1">
      <alignment horizontal="center" vertical="center"/>
    </xf>
    <xf numFmtId="0" fontId="16" fillId="4" borderId="6" xfId="0" applyFont="1" applyFill="1" applyBorder="1" applyAlignment="1">
      <alignment horizontal="center" vertical="center"/>
    </xf>
    <xf numFmtId="0" fontId="9" fillId="0" borderId="8" xfId="0" applyFont="1" applyBorder="1" applyAlignment="1">
      <alignment horizont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14" fontId="11" fillId="2" borderId="0" xfId="0" applyNumberFormat="1" applyFont="1" applyFill="1" applyBorder="1" applyAlignment="1">
      <alignment horizontal="center"/>
    </xf>
    <xf numFmtId="0" fontId="12" fillId="0" borderId="0" xfId="0" applyFont="1" applyFill="1" applyBorder="1" applyAlignment="1">
      <alignment horizontal="right" vertical="center" wrapText="1"/>
    </xf>
    <xf numFmtId="0" fontId="0" fillId="5" borderId="6" xfId="0" applyFont="1" applyFill="1" applyBorder="1" applyAlignment="1" applyProtection="1">
      <alignment horizontal="center" vertical="center" wrapText="1"/>
      <protection locked="0"/>
    </xf>
    <xf numFmtId="0" fontId="12" fillId="0" borderId="13" xfId="0" applyFont="1" applyFill="1" applyBorder="1" applyAlignment="1">
      <alignment horizontal="right" vertical="center" wrapText="1"/>
    </xf>
  </cellXfs>
  <cellStyles count="2">
    <cellStyle name="Hyperlink" xfId="1" builtinId="8"/>
    <cellStyle name="Normal" xfId="0" builtinId="0"/>
  </cellStyles>
  <dxfs count="30">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auto="1"/>
      </font>
      <fill>
        <patternFill>
          <bgColor rgb="FF92D050"/>
        </patternFill>
      </fill>
    </dxf>
    <dxf>
      <fill>
        <patternFill>
          <bgColor rgb="FFFFFF00"/>
        </patternFill>
      </fill>
    </dxf>
    <dxf>
      <fill>
        <patternFill>
          <bgColor theme="7"/>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A$13" lockText="1" noThreeD="1"/>
</file>

<file path=xl/ctrlProps/ctrlProp10.xml><?xml version="1.0" encoding="utf-8"?>
<formControlPr xmlns="http://schemas.microsoft.com/office/spreadsheetml/2009/9/main" objectType="CheckBox" fmlaLink="$AD$14" lockText="1" noThreeD="1"/>
</file>

<file path=xl/ctrlProps/ctrlProp11.xml><?xml version="1.0" encoding="utf-8"?>
<formControlPr xmlns="http://schemas.microsoft.com/office/spreadsheetml/2009/9/main" objectType="CheckBox" fmlaLink="$AE$14" lockText="1" noThreeD="1"/>
</file>

<file path=xl/ctrlProps/ctrlProp12.xml><?xml version="1.0" encoding="utf-8"?>
<formControlPr xmlns="http://schemas.microsoft.com/office/spreadsheetml/2009/9/main" objectType="CheckBox" fmlaLink="$AF$14" lockText="1" noThreeD="1"/>
</file>

<file path=xl/ctrlProps/ctrlProp13.xml><?xml version="1.0" encoding="utf-8"?>
<formControlPr xmlns="http://schemas.microsoft.com/office/spreadsheetml/2009/9/main" objectType="CheckBox" fmlaLink="$AA$15" lockText="1" noThreeD="1"/>
</file>

<file path=xl/ctrlProps/ctrlProp14.xml><?xml version="1.0" encoding="utf-8"?>
<formControlPr xmlns="http://schemas.microsoft.com/office/spreadsheetml/2009/9/main" objectType="CheckBox" fmlaLink="$AB$15" lockText="1" noThreeD="1"/>
</file>

<file path=xl/ctrlProps/ctrlProp15.xml><?xml version="1.0" encoding="utf-8"?>
<formControlPr xmlns="http://schemas.microsoft.com/office/spreadsheetml/2009/9/main" objectType="CheckBox" fmlaLink="$AC$15" lockText="1" noThreeD="1"/>
</file>

<file path=xl/ctrlProps/ctrlProp16.xml><?xml version="1.0" encoding="utf-8"?>
<formControlPr xmlns="http://schemas.microsoft.com/office/spreadsheetml/2009/9/main" objectType="CheckBox" fmlaLink="$AD$15" lockText="1" noThreeD="1"/>
</file>

<file path=xl/ctrlProps/ctrlProp17.xml><?xml version="1.0" encoding="utf-8"?>
<formControlPr xmlns="http://schemas.microsoft.com/office/spreadsheetml/2009/9/main" objectType="CheckBox" fmlaLink="$AE$15" lockText="1" noThreeD="1"/>
</file>

<file path=xl/ctrlProps/ctrlProp18.xml><?xml version="1.0" encoding="utf-8"?>
<formControlPr xmlns="http://schemas.microsoft.com/office/spreadsheetml/2009/9/main" objectType="CheckBox" fmlaLink="$AF$15" lockText="1" noThreeD="1"/>
</file>

<file path=xl/ctrlProps/ctrlProp19.xml><?xml version="1.0" encoding="utf-8"?>
<formControlPr xmlns="http://schemas.microsoft.com/office/spreadsheetml/2009/9/main" objectType="CheckBox" fmlaLink="$AA$16" lockText="1" noThreeD="1"/>
</file>

<file path=xl/ctrlProps/ctrlProp2.xml><?xml version="1.0" encoding="utf-8"?>
<formControlPr xmlns="http://schemas.microsoft.com/office/spreadsheetml/2009/9/main" objectType="CheckBox" fmlaLink="$AB$13" lockText="1" noThreeD="1"/>
</file>

<file path=xl/ctrlProps/ctrlProp20.xml><?xml version="1.0" encoding="utf-8"?>
<formControlPr xmlns="http://schemas.microsoft.com/office/spreadsheetml/2009/9/main" objectType="CheckBox" fmlaLink="$AB$16" lockText="1" noThreeD="1"/>
</file>

<file path=xl/ctrlProps/ctrlProp21.xml><?xml version="1.0" encoding="utf-8"?>
<formControlPr xmlns="http://schemas.microsoft.com/office/spreadsheetml/2009/9/main" objectType="CheckBox" fmlaLink="$AC$16" lockText="1" noThreeD="1"/>
</file>

<file path=xl/ctrlProps/ctrlProp22.xml><?xml version="1.0" encoding="utf-8"?>
<formControlPr xmlns="http://schemas.microsoft.com/office/spreadsheetml/2009/9/main" objectType="CheckBox" fmlaLink="$AD$16" lockText="1" noThreeD="1"/>
</file>

<file path=xl/ctrlProps/ctrlProp23.xml><?xml version="1.0" encoding="utf-8"?>
<formControlPr xmlns="http://schemas.microsoft.com/office/spreadsheetml/2009/9/main" objectType="CheckBox" fmlaLink="$AE$16" lockText="1" noThreeD="1"/>
</file>

<file path=xl/ctrlProps/ctrlProp24.xml><?xml version="1.0" encoding="utf-8"?>
<formControlPr xmlns="http://schemas.microsoft.com/office/spreadsheetml/2009/9/main" objectType="CheckBox" fmlaLink="$AF$16" lockText="1" noThreeD="1"/>
</file>

<file path=xl/ctrlProps/ctrlProp25.xml><?xml version="1.0" encoding="utf-8"?>
<formControlPr xmlns="http://schemas.microsoft.com/office/spreadsheetml/2009/9/main" objectType="CheckBox" fmlaLink="$AA$17" lockText="1" noThreeD="1"/>
</file>

<file path=xl/ctrlProps/ctrlProp26.xml><?xml version="1.0" encoding="utf-8"?>
<formControlPr xmlns="http://schemas.microsoft.com/office/spreadsheetml/2009/9/main" objectType="CheckBox" fmlaLink="$AB$17" lockText="1" noThreeD="1"/>
</file>

<file path=xl/ctrlProps/ctrlProp27.xml><?xml version="1.0" encoding="utf-8"?>
<formControlPr xmlns="http://schemas.microsoft.com/office/spreadsheetml/2009/9/main" objectType="CheckBox" fmlaLink="$AC$17" lockText="1" noThreeD="1"/>
</file>

<file path=xl/ctrlProps/ctrlProp28.xml><?xml version="1.0" encoding="utf-8"?>
<formControlPr xmlns="http://schemas.microsoft.com/office/spreadsheetml/2009/9/main" objectType="CheckBox" fmlaLink="$AD$17" lockText="1" noThreeD="1"/>
</file>

<file path=xl/ctrlProps/ctrlProp29.xml><?xml version="1.0" encoding="utf-8"?>
<formControlPr xmlns="http://schemas.microsoft.com/office/spreadsheetml/2009/9/main" objectType="CheckBox" fmlaLink="$AE$17" lockText="1" noThreeD="1"/>
</file>

<file path=xl/ctrlProps/ctrlProp3.xml><?xml version="1.0" encoding="utf-8"?>
<formControlPr xmlns="http://schemas.microsoft.com/office/spreadsheetml/2009/9/main" objectType="CheckBox" fmlaLink="$AC$13" lockText="1" noThreeD="1"/>
</file>

<file path=xl/ctrlProps/ctrlProp30.xml><?xml version="1.0" encoding="utf-8"?>
<formControlPr xmlns="http://schemas.microsoft.com/office/spreadsheetml/2009/9/main" objectType="CheckBox" fmlaLink="$AF$17" lockText="1" noThreeD="1"/>
</file>

<file path=xl/ctrlProps/ctrlProp31.xml><?xml version="1.0" encoding="utf-8"?>
<formControlPr xmlns="http://schemas.microsoft.com/office/spreadsheetml/2009/9/main" objectType="CheckBox" fmlaLink="$AA$18" lockText="1" noThreeD="1"/>
</file>

<file path=xl/ctrlProps/ctrlProp32.xml><?xml version="1.0" encoding="utf-8"?>
<formControlPr xmlns="http://schemas.microsoft.com/office/spreadsheetml/2009/9/main" objectType="CheckBox" fmlaLink="$AB$18" lockText="1" noThreeD="1"/>
</file>

<file path=xl/ctrlProps/ctrlProp33.xml><?xml version="1.0" encoding="utf-8"?>
<formControlPr xmlns="http://schemas.microsoft.com/office/spreadsheetml/2009/9/main" objectType="CheckBox" fmlaLink="$AC$18" lockText="1" noThreeD="1"/>
</file>

<file path=xl/ctrlProps/ctrlProp34.xml><?xml version="1.0" encoding="utf-8"?>
<formControlPr xmlns="http://schemas.microsoft.com/office/spreadsheetml/2009/9/main" objectType="CheckBox" fmlaLink="$AD$18" lockText="1" noThreeD="1"/>
</file>

<file path=xl/ctrlProps/ctrlProp35.xml><?xml version="1.0" encoding="utf-8"?>
<formControlPr xmlns="http://schemas.microsoft.com/office/spreadsheetml/2009/9/main" objectType="CheckBox" fmlaLink="$AE$18" lockText="1" noThreeD="1"/>
</file>

<file path=xl/ctrlProps/ctrlProp36.xml><?xml version="1.0" encoding="utf-8"?>
<formControlPr xmlns="http://schemas.microsoft.com/office/spreadsheetml/2009/9/main" objectType="CheckBox" fmlaLink="$AF$18" lockText="1" noThreeD="1"/>
</file>

<file path=xl/ctrlProps/ctrlProp37.xml><?xml version="1.0" encoding="utf-8"?>
<formControlPr xmlns="http://schemas.microsoft.com/office/spreadsheetml/2009/9/main" objectType="CheckBox" fmlaLink="$AA$19" lockText="1" noThreeD="1"/>
</file>

<file path=xl/ctrlProps/ctrlProp38.xml><?xml version="1.0" encoding="utf-8"?>
<formControlPr xmlns="http://schemas.microsoft.com/office/spreadsheetml/2009/9/main" objectType="CheckBox" fmlaLink="$AB$19" lockText="1" noThreeD="1"/>
</file>

<file path=xl/ctrlProps/ctrlProp39.xml><?xml version="1.0" encoding="utf-8"?>
<formControlPr xmlns="http://schemas.microsoft.com/office/spreadsheetml/2009/9/main" objectType="CheckBox" fmlaLink="$AC$19" lockText="1" noThreeD="1"/>
</file>

<file path=xl/ctrlProps/ctrlProp4.xml><?xml version="1.0" encoding="utf-8"?>
<formControlPr xmlns="http://schemas.microsoft.com/office/spreadsheetml/2009/9/main" objectType="CheckBox" fmlaLink="$AD$13" lockText="1" noThreeD="1"/>
</file>

<file path=xl/ctrlProps/ctrlProp40.xml><?xml version="1.0" encoding="utf-8"?>
<formControlPr xmlns="http://schemas.microsoft.com/office/spreadsheetml/2009/9/main" objectType="CheckBox" fmlaLink="$AD$19" lockText="1" noThreeD="1"/>
</file>

<file path=xl/ctrlProps/ctrlProp41.xml><?xml version="1.0" encoding="utf-8"?>
<formControlPr xmlns="http://schemas.microsoft.com/office/spreadsheetml/2009/9/main" objectType="CheckBox" fmlaLink="$AE$19" lockText="1" noThreeD="1"/>
</file>

<file path=xl/ctrlProps/ctrlProp42.xml><?xml version="1.0" encoding="utf-8"?>
<formControlPr xmlns="http://schemas.microsoft.com/office/spreadsheetml/2009/9/main" objectType="CheckBox" fmlaLink="$AF$19" lockText="1" noThreeD="1"/>
</file>

<file path=xl/ctrlProps/ctrlProp43.xml><?xml version="1.0" encoding="utf-8"?>
<formControlPr xmlns="http://schemas.microsoft.com/office/spreadsheetml/2009/9/main" objectType="CheckBox" fmlaLink="$AA$20" lockText="1" noThreeD="1"/>
</file>

<file path=xl/ctrlProps/ctrlProp44.xml><?xml version="1.0" encoding="utf-8"?>
<formControlPr xmlns="http://schemas.microsoft.com/office/spreadsheetml/2009/9/main" objectType="CheckBox" fmlaLink="$AB$20" lockText="1" noThreeD="1"/>
</file>

<file path=xl/ctrlProps/ctrlProp45.xml><?xml version="1.0" encoding="utf-8"?>
<formControlPr xmlns="http://schemas.microsoft.com/office/spreadsheetml/2009/9/main" objectType="CheckBox" fmlaLink="$AC$20" lockText="1" noThreeD="1"/>
</file>

<file path=xl/ctrlProps/ctrlProp46.xml><?xml version="1.0" encoding="utf-8"?>
<formControlPr xmlns="http://schemas.microsoft.com/office/spreadsheetml/2009/9/main" objectType="CheckBox" fmlaLink="$AD$20" lockText="1" noThreeD="1"/>
</file>

<file path=xl/ctrlProps/ctrlProp47.xml><?xml version="1.0" encoding="utf-8"?>
<formControlPr xmlns="http://schemas.microsoft.com/office/spreadsheetml/2009/9/main" objectType="CheckBox" fmlaLink="$AE$20" lockText="1" noThreeD="1"/>
</file>

<file path=xl/ctrlProps/ctrlProp48.xml><?xml version="1.0" encoding="utf-8"?>
<formControlPr xmlns="http://schemas.microsoft.com/office/spreadsheetml/2009/9/main" objectType="CheckBox" fmlaLink="$AF$20" lockText="1" noThreeD="1"/>
</file>

<file path=xl/ctrlProps/ctrlProp49.xml><?xml version="1.0" encoding="utf-8"?>
<formControlPr xmlns="http://schemas.microsoft.com/office/spreadsheetml/2009/9/main" objectType="CheckBox" fmlaLink="$AA$21" lockText="1" noThreeD="1"/>
</file>

<file path=xl/ctrlProps/ctrlProp5.xml><?xml version="1.0" encoding="utf-8"?>
<formControlPr xmlns="http://schemas.microsoft.com/office/spreadsheetml/2009/9/main" objectType="CheckBox" fmlaLink="$AE$13" lockText="1" noThreeD="1"/>
</file>

<file path=xl/ctrlProps/ctrlProp50.xml><?xml version="1.0" encoding="utf-8"?>
<formControlPr xmlns="http://schemas.microsoft.com/office/spreadsheetml/2009/9/main" objectType="CheckBox" fmlaLink="$AB$21" lockText="1" noThreeD="1"/>
</file>

<file path=xl/ctrlProps/ctrlProp51.xml><?xml version="1.0" encoding="utf-8"?>
<formControlPr xmlns="http://schemas.microsoft.com/office/spreadsheetml/2009/9/main" objectType="CheckBox" fmlaLink="$AC$21" lockText="1" noThreeD="1"/>
</file>

<file path=xl/ctrlProps/ctrlProp52.xml><?xml version="1.0" encoding="utf-8"?>
<formControlPr xmlns="http://schemas.microsoft.com/office/spreadsheetml/2009/9/main" objectType="CheckBox" fmlaLink="$AD$21" lockText="1" noThreeD="1"/>
</file>

<file path=xl/ctrlProps/ctrlProp53.xml><?xml version="1.0" encoding="utf-8"?>
<formControlPr xmlns="http://schemas.microsoft.com/office/spreadsheetml/2009/9/main" objectType="CheckBox" fmlaLink="$AE$21" lockText="1" noThreeD="1"/>
</file>

<file path=xl/ctrlProps/ctrlProp54.xml><?xml version="1.0" encoding="utf-8"?>
<formControlPr xmlns="http://schemas.microsoft.com/office/spreadsheetml/2009/9/main" objectType="CheckBox" fmlaLink="$AF$21" lockText="1" noThreeD="1"/>
</file>

<file path=xl/ctrlProps/ctrlProp55.xml><?xml version="1.0" encoding="utf-8"?>
<formControlPr xmlns="http://schemas.microsoft.com/office/spreadsheetml/2009/9/main" objectType="CheckBox" fmlaLink="$AA$22" lockText="1" noThreeD="1"/>
</file>

<file path=xl/ctrlProps/ctrlProp56.xml><?xml version="1.0" encoding="utf-8"?>
<formControlPr xmlns="http://schemas.microsoft.com/office/spreadsheetml/2009/9/main" objectType="CheckBox" fmlaLink="$AB$22" lockText="1" noThreeD="1"/>
</file>

<file path=xl/ctrlProps/ctrlProp57.xml><?xml version="1.0" encoding="utf-8"?>
<formControlPr xmlns="http://schemas.microsoft.com/office/spreadsheetml/2009/9/main" objectType="CheckBox" fmlaLink="$AC$22" lockText="1" noThreeD="1"/>
</file>

<file path=xl/ctrlProps/ctrlProp58.xml><?xml version="1.0" encoding="utf-8"?>
<formControlPr xmlns="http://schemas.microsoft.com/office/spreadsheetml/2009/9/main" objectType="CheckBox" fmlaLink="$AD$22" lockText="1" noThreeD="1"/>
</file>

<file path=xl/ctrlProps/ctrlProp59.xml><?xml version="1.0" encoding="utf-8"?>
<formControlPr xmlns="http://schemas.microsoft.com/office/spreadsheetml/2009/9/main" objectType="CheckBox" fmlaLink="$AE$22" lockText="1" noThreeD="1"/>
</file>

<file path=xl/ctrlProps/ctrlProp6.xml><?xml version="1.0" encoding="utf-8"?>
<formControlPr xmlns="http://schemas.microsoft.com/office/spreadsheetml/2009/9/main" objectType="CheckBox" fmlaLink="$AF$13" lockText="1" noThreeD="1"/>
</file>

<file path=xl/ctrlProps/ctrlProp60.xml><?xml version="1.0" encoding="utf-8"?>
<formControlPr xmlns="http://schemas.microsoft.com/office/spreadsheetml/2009/9/main" objectType="CheckBox" fmlaLink="$AF$22" lockText="1" noThreeD="1"/>
</file>

<file path=xl/ctrlProps/ctrlProp61.xml><?xml version="1.0" encoding="utf-8"?>
<formControlPr xmlns="http://schemas.microsoft.com/office/spreadsheetml/2009/9/main" objectType="CheckBox" fmlaLink="$AA$23" lockText="1" noThreeD="1"/>
</file>

<file path=xl/ctrlProps/ctrlProp62.xml><?xml version="1.0" encoding="utf-8"?>
<formControlPr xmlns="http://schemas.microsoft.com/office/spreadsheetml/2009/9/main" objectType="CheckBox" fmlaLink="$AB$23" lockText="1" noThreeD="1"/>
</file>

<file path=xl/ctrlProps/ctrlProp63.xml><?xml version="1.0" encoding="utf-8"?>
<formControlPr xmlns="http://schemas.microsoft.com/office/spreadsheetml/2009/9/main" objectType="CheckBox" fmlaLink="$AC$23" lockText="1" noThreeD="1"/>
</file>

<file path=xl/ctrlProps/ctrlProp64.xml><?xml version="1.0" encoding="utf-8"?>
<formControlPr xmlns="http://schemas.microsoft.com/office/spreadsheetml/2009/9/main" objectType="CheckBox" fmlaLink="$AD$23" lockText="1" noThreeD="1"/>
</file>

<file path=xl/ctrlProps/ctrlProp65.xml><?xml version="1.0" encoding="utf-8"?>
<formControlPr xmlns="http://schemas.microsoft.com/office/spreadsheetml/2009/9/main" objectType="CheckBox" fmlaLink="$AE$23" lockText="1" noThreeD="1"/>
</file>

<file path=xl/ctrlProps/ctrlProp66.xml><?xml version="1.0" encoding="utf-8"?>
<formControlPr xmlns="http://schemas.microsoft.com/office/spreadsheetml/2009/9/main" objectType="CheckBox" fmlaLink="$AF$23" lockText="1" noThreeD="1"/>
</file>

<file path=xl/ctrlProps/ctrlProp67.xml><?xml version="1.0" encoding="utf-8"?>
<formControlPr xmlns="http://schemas.microsoft.com/office/spreadsheetml/2009/9/main" objectType="CheckBox" fmlaLink="$AA$24" lockText="1" noThreeD="1"/>
</file>

<file path=xl/ctrlProps/ctrlProp68.xml><?xml version="1.0" encoding="utf-8"?>
<formControlPr xmlns="http://schemas.microsoft.com/office/spreadsheetml/2009/9/main" objectType="CheckBox" fmlaLink="$AB$24" lockText="1" noThreeD="1"/>
</file>

<file path=xl/ctrlProps/ctrlProp69.xml><?xml version="1.0" encoding="utf-8"?>
<formControlPr xmlns="http://schemas.microsoft.com/office/spreadsheetml/2009/9/main" objectType="CheckBox" fmlaLink="$AC$24" lockText="1" noThreeD="1"/>
</file>

<file path=xl/ctrlProps/ctrlProp7.xml><?xml version="1.0" encoding="utf-8"?>
<formControlPr xmlns="http://schemas.microsoft.com/office/spreadsheetml/2009/9/main" objectType="CheckBox" fmlaLink="$AA$14" lockText="1" noThreeD="1"/>
</file>

<file path=xl/ctrlProps/ctrlProp70.xml><?xml version="1.0" encoding="utf-8"?>
<formControlPr xmlns="http://schemas.microsoft.com/office/spreadsheetml/2009/9/main" objectType="CheckBox" fmlaLink="$AD$24" lockText="1" noThreeD="1"/>
</file>

<file path=xl/ctrlProps/ctrlProp71.xml><?xml version="1.0" encoding="utf-8"?>
<formControlPr xmlns="http://schemas.microsoft.com/office/spreadsheetml/2009/9/main" objectType="CheckBox" fmlaLink="$AE$24" lockText="1" noThreeD="1"/>
</file>

<file path=xl/ctrlProps/ctrlProp72.xml><?xml version="1.0" encoding="utf-8"?>
<formControlPr xmlns="http://schemas.microsoft.com/office/spreadsheetml/2009/9/main" objectType="CheckBox" fmlaLink="$AF$24" lockText="1" noThreeD="1"/>
</file>

<file path=xl/ctrlProps/ctrlProp73.xml><?xml version="1.0" encoding="utf-8"?>
<formControlPr xmlns="http://schemas.microsoft.com/office/spreadsheetml/2009/9/main" objectType="CheckBox" fmlaLink="$AA$25" lockText="1" noThreeD="1"/>
</file>

<file path=xl/ctrlProps/ctrlProp74.xml><?xml version="1.0" encoding="utf-8"?>
<formControlPr xmlns="http://schemas.microsoft.com/office/spreadsheetml/2009/9/main" objectType="CheckBox" fmlaLink="$AB$25" lockText="1" noThreeD="1"/>
</file>

<file path=xl/ctrlProps/ctrlProp75.xml><?xml version="1.0" encoding="utf-8"?>
<formControlPr xmlns="http://schemas.microsoft.com/office/spreadsheetml/2009/9/main" objectType="CheckBox" fmlaLink="$AC$25" lockText="1" noThreeD="1"/>
</file>

<file path=xl/ctrlProps/ctrlProp76.xml><?xml version="1.0" encoding="utf-8"?>
<formControlPr xmlns="http://schemas.microsoft.com/office/spreadsheetml/2009/9/main" objectType="CheckBox" fmlaLink="$AD$25" lockText="1" noThreeD="1"/>
</file>

<file path=xl/ctrlProps/ctrlProp77.xml><?xml version="1.0" encoding="utf-8"?>
<formControlPr xmlns="http://schemas.microsoft.com/office/spreadsheetml/2009/9/main" objectType="CheckBox" fmlaLink="$AE$25" lockText="1" noThreeD="1"/>
</file>

<file path=xl/ctrlProps/ctrlProp78.xml><?xml version="1.0" encoding="utf-8"?>
<formControlPr xmlns="http://schemas.microsoft.com/office/spreadsheetml/2009/9/main" objectType="CheckBox" fmlaLink="$AF$25" lockText="1" noThreeD="1"/>
</file>

<file path=xl/ctrlProps/ctrlProp8.xml><?xml version="1.0" encoding="utf-8"?>
<formControlPr xmlns="http://schemas.microsoft.com/office/spreadsheetml/2009/9/main" objectType="CheckBox" fmlaLink="$AB$14" lockText="1" noThreeD="1"/>
</file>

<file path=xl/ctrlProps/ctrlProp9.xml><?xml version="1.0" encoding="utf-8"?>
<formControlPr xmlns="http://schemas.microsoft.com/office/spreadsheetml/2009/9/main" objectType="CheckBox" fmlaLink="$AC$14"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245410</xdr:colOff>
      <xdr:row>12</xdr:row>
      <xdr:rowOff>138954</xdr:rowOff>
    </xdr:from>
    <xdr:to>
      <xdr:col>8</xdr:col>
      <xdr:colOff>411417</xdr:colOff>
      <xdr:row>23</xdr:row>
      <xdr:rowOff>139515</xdr:rowOff>
    </xdr:to>
    <xdr:pic>
      <xdr:nvPicPr>
        <xdr:cNvPr id="2" name="Picture 1" descr="Image result for va department of human resources managem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3410" y="2234454"/>
          <a:ext cx="1994807" cy="2096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193301</xdr:colOff>
      <xdr:row>34</xdr:row>
      <xdr:rowOff>101410</xdr:rowOff>
    </xdr:from>
    <xdr:to>
      <xdr:col>9</xdr:col>
      <xdr:colOff>361389</xdr:colOff>
      <xdr:row>42</xdr:row>
      <xdr:rowOff>96931</xdr:rowOff>
    </xdr:to>
    <xdr:sp macro="" textlink="">
      <xdr:nvSpPr>
        <xdr:cNvPr id="3" name="Text Placeholder 3"/>
        <xdr:cNvSpPr>
          <a:spLocks noGrp="1"/>
        </xdr:cNvSpPr>
      </xdr:nvSpPr>
      <xdr:spPr>
        <a:xfrm>
          <a:off x="193301" y="6426010"/>
          <a:ext cx="5654488" cy="1538571"/>
        </a:xfrm>
        <a:prstGeom prst="rect">
          <a:avLst/>
        </a:prstGeom>
      </xdr:spPr>
      <xdr:txBody>
        <a:bodyPr vert="horz" wrap="square" lIns="91440" tIns="45720" rIns="91440" bIns="45720" rtlCol="0">
          <a:normAutofit fontScale="70000" lnSpcReduction="20000"/>
        </a:bodyPr>
        <a:lstStyle>
          <a:lvl1pPr marL="0" indent="0" algn="l" defTabSz="914400" rtl="0" eaLnBrk="1" latinLnBrk="0" hangingPunct="1">
            <a:lnSpc>
              <a:spcPct val="90000"/>
            </a:lnSpc>
            <a:spcBef>
              <a:spcPts val="1000"/>
            </a:spcBef>
            <a:buClr>
              <a:schemeClr val="accent1"/>
            </a:buClr>
            <a:buFont typeface="Wingdings" charset="2"/>
            <a:buNone/>
            <a:defRPr sz="2200" kern="1200">
              <a:solidFill>
                <a:srgbClr val="FFFFFF"/>
              </a:solidFill>
              <a:latin typeface="Century Gothic" panose="020B0502020202020204" pitchFamily="34" charset="0"/>
              <a:ea typeface="+mn-ea"/>
              <a:cs typeface="+mn-cs"/>
            </a:defRPr>
          </a:lvl1pPr>
          <a:lvl2pPr marL="685800" indent="-228600" algn="l" defTabSz="914400" rtl="0" eaLnBrk="1" latinLnBrk="0" hangingPunct="1">
            <a:lnSpc>
              <a:spcPct val="90000"/>
            </a:lnSpc>
            <a:spcBef>
              <a:spcPts val="500"/>
            </a:spcBef>
            <a:buClr>
              <a:schemeClr val="accent2"/>
            </a:buClr>
            <a:buFont typeface="Wingdings" panose="05000000000000000000" pitchFamily="2" charset="2"/>
            <a:buChar char="§"/>
            <a:defRPr sz="2000" kern="1200">
              <a:solidFill>
                <a:schemeClr val="tx1"/>
              </a:solidFill>
              <a:latin typeface="Century Gothic" panose="020B0502020202020204" pitchFamily="34" charset="0"/>
              <a:ea typeface="+mn-ea"/>
              <a:cs typeface="+mn-cs"/>
            </a:defRPr>
          </a:lvl2pPr>
          <a:lvl3pPr marL="1143000" indent="-228600" algn="l" defTabSz="914400" rtl="0" eaLnBrk="1" latinLnBrk="0" hangingPunct="1">
            <a:lnSpc>
              <a:spcPct val="90000"/>
            </a:lnSpc>
            <a:spcBef>
              <a:spcPts val="500"/>
            </a:spcBef>
            <a:buClr>
              <a:schemeClr val="accent3"/>
            </a:buClr>
            <a:buFont typeface="Wingdings" panose="05000000000000000000" pitchFamily="2" charset="2"/>
            <a:buChar char="§"/>
            <a:defRPr sz="1800" kern="1200">
              <a:solidFill>
                <a:schemeClr val="tx1"/>
              </a:solidFill>
              <a:latin typeface="Century Gothic" panose="020B0502020202020204" pitchFamily="34" charset="0"/>
              <a:ea typeface="+mn-ea"/>
              <a:cs typeface="+mn-cs"/>
            </a:defRPr>
          </a:lvl3pPr>
          <a:lvl4pPr marL="1600200" indent="-228600" algn="l" defTabSz="914400" rtl="0" eaLnBrk="1" latinLnBrk="0" hangingPunct="1">
            <a:lnSpc>
              <a:spcPct val="90000"/>
            </a:lnSpc>
            <a:spcBef>
              <a:spcPts val="500"/>
            </a:spcBef>
            <a:buClr>
              <a:schemeClr val="accent4"/>
            </a:buClr>
            <a:buFont typeface="Wingdings" panose="05000000000000000000" pitchFamily="2" charset="2"/>
            <a:buChar char="§"/>
            <a:defRPr sz="1600" kern="1200">
              <a:solidFill>
                <a:schemeClr val="tx1"/>
              </a:solidFill>
              <a:latin typeface="Century Gothic" panose="020B0502020202020204" pitchFamily="34" charset="0"/>
              <a:ea typeface="+mn-ea"/>
              <a:cs typeface="+mn-cs"/>
            </a:defRPr>
          </a:lvl4pPr>
          <a:lvl5pPr marL="2057400" indent="-228600" algn="l" defTabSz="914400" rtl="0" eaLnBrk="1" latinLnBrk="0" hangingPunct="1">
            <a:lnSpc>
              <a:spcPct val="90000"/>
            </a:lnSpc>
            <a:spcBef>
              <a:spcPts val="500"/>
            </a:spcBef>
            <a:buClr>
              <a:schemeClr val="accent5"/>
            </a:buClr>
            <a:buFont typeface="Wingdings" panose="05000000000000000000" pitchFamily="2" charset="2"/>
            <a:buChar char="§"/>
            <a:defRPr sz="1600" kern="1200">
              <a:solidFill>
                <a:schemeClr val="tx1"/>
              </a:solidFill>
              <a:latin typeface="Century Gothic" panose="020B0502020202020204" pitchFamily="34" charset="0"/>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indent="0" algn="ctr">
            <a:lnSpc>
              <a:spcPct val="120000"/>
            </a:lnSpc>
            <a:spcBef>
              <a:spcPts val="0"/>
            </a:spcBef>
            <a:spcAft>
              <a:spcPts val="0"/>
            </a:spcAft>
            <a:buNone/>
          </a:pPr>
          <a:r>
            <a:rPr lang="en-US" sz="2000" b="1" u="none">
              <a:solidFill>
                <a:srgbClr val="0070C0"/>
              </a:solidFill>
            </a:rPr>
            <a:t>Virginia Department of </a:t>
          </a:r>
        </a:p>
        <a:p>
          <a:pPr marL="0" indent="0" algn="ctr">
            <a:lnSpc>
              <a:spcPct val="120000"/>
            </a:lnSpc>
            <a:spcBef>
              <a:spcPts val="0"/>
            </a:spcBef>
            <a:spcAft>
              <a:spcPts val="0"/>
            </a:spcAft>
            <a:buNone/>
          </a:pPr>
          <a:r>
            <a:rPr lang="en-US" sz="2000" b="1" u="none">
              <a:solidFill>
                <a:srgbClr val="0070C0"/>
              </a:solidFill>
            </a:rPr>
            <a:t>Human Resources Management</a:t>
          </a:r>
        </a:p>
        <a:p>
          <a:pPr marL="0" indent="0" algn="ctr">
            <a:buNone/>
          </a:pPr>
          <a:r>
            <a:rPr lang="en-US" sz="2000">
              <a:solidFill>
                <a:sysClr val="windowText" lastClr="000000"/>
              </a:solidFill>
            </a:rPr>
            <a:t>101 North 14th Street, 12th Floor</a:t>
          </a:r>
        </a:p>
        <a:p>
          <a:pPr marL="0" indent="0" algn="ctr">
            <a:buNone/>
          </a:pPr>
          <a:r>
            <a:rPr lang="en-US" sz="2000">
              <a:solidFill>
                <a:sysClr val="windowText" lastClr="000000"/>
              </a:solidFill>
            </a:rPr>
            <a:t>Richmond, VA 23219</a:t>
          </a:r>
        </a:p>
        <a:p>
          <a:pPr marL="0" indent="0" algn="ctr">
            <a:buNone/>
          </a:pPr>
          <a:r>
            <a:rPr lang="en-US" sz="2000">
              <a:solidFill>
                <a:sysClr val="windowText" lastClr="000000"/>
              </a:solidFill>
            </a:rPr>
            <a:t>(804) 225-2507</a:t>
          </a:r>
        </a:p>
        <a:p>
          <a:pPr marL="0" indent="0" algn="ctr">
            <a:buNone/>
          </a:pPr>
          <a:endParaRPr lang="en-US">
            <a:solidFill>
              <a:srgbClr val="002060"/>
            </a:solidFill>
          </a:endParaRPr>
        </a:p>
      </xdr:txBody>
    </xdr:sp>
    <xdr:clientData/>
  </xdr:twoCellAnchor>
  <xdr:twoCellAnchor editAs="oneCell">
    <xdr:from>
      <xdr:col>1</xdr:col>
      <xdr:colOff>125011</xdr:colOff>
      <xdr:row>13</xdr:row>
      <xdr:rowOff>3593</xdr:rowOff>
    </xdr:from>
    <xdr:to>
      <xdr:col>4</xdr:col>
      <xdr:colOff>280149</xdr:colOff>
      <xdr:row>23</xdr:row>
      <xdr:rowOff>82364</xdr:rowOff>
    </xdr:to>
    <xdr:pic>
      <xdr:nvPicPr>
        <xdr:cNvPr id="8" name="Picture 7" descr="Image result for commonwealth of virginia seal"/>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4611" y="2289593"/>
          <a:ext cx="1983938" cy="1983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17</xdr:col>
          <xdr:colOff>190500</xdr:colOff>
          <xdr:row>13</xdr:row>
          <xdr:rowOff>114300</xdr:rowOff>
        </xdr:from>
        <xdr:to>
          <xdr:col>17</xdr:col>
          <xdr:colOff>495300</xdr:colOff>
          <xdr:row>14</xdr:row>
          <xdr:rowOff>146050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13</xdr:row>
          <xdr:rowOff>107950</xdr:rowOff>
        </xdr:from>
        <xdr:to>
          <xdr:col>18</xdr:col>
          <xdr:colOff>508000</xdr:colOff>
          <xdr:row>14</xdr:row>
          <xdr:rowOff>146050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13</xdr:row>
          <xdr:rowOff>107950</xdr:rowOff>
        </xdr:from>
        <xdr:to>
          <xdr:col>19</xdr:col>
          <xdr:colOff>508000</xdr:colOff>
          <xdr:row>14</xdr:row>
          <xdr:rowOff>146050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13</xdr:row>
          <xdr:rowOff>107950</xdr:rowOff>
        </xdr:from>
        <xdr:to>
          <xdr:col>20</xdr:col>
          <xdr:colOff>508000</xdr:colOff>
          <xdr:row>14</xdr:row>
          <xdr:rowOff>146050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13</xdr:row>
          <xdr:rowOff>107950</xdr:rowOff>
        </xdr:from>
        <xdr:to>
          <xdr:col>21</xdr:col>
          <xdr:colOff>508000</xdr:colOff>
          <xdr:row>14</xdr:row>
          <xdr:rowOff>146050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13</xdr:row>
          <xdr:rowOff>107950</xdr:rowOff>
        </xdr:from>
        <xdr:to>
          <xdr:col>22</xdr:col>
          <xdr:colOff>508000</xdr:colOff>
          <xdr:row>14</xdr:row>
          <xdr:rowOff>146050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xdr:row>
          <xdr:rowOff>114300</xdr:rowOff>
        </xdr:from>
        <xdr:to>
          <xdr:col>17</xdr:col>
          <xdr:colOff>495300</xdr:colOff>
          <xdr:row>17</xdr:row>
          <xdr:rowOff>146050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16</xdr:row>
          <xdr:rowOff>107950</xdr:rowOff>
        </xdr:from>
        <xdr:to>
          <xdr:col>18</xdr:col>
          <xdr:colOff>508000</xdr:colOff>
          <xdr:row>17</xdr:row>
          <xdr:rowOff>146050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16</xdr:row>
          <xdr:rowOff>107950</xdr:rowOff>
        </xdr:from>
        <xdr:to>
          <xdr:col>19</xdr:col>
          <xdr:colOff>508000</xdr:colOff>
          <xdr:row>17</xdr:row>
          <xdr:rowOff>146050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16</xdr:row>
          <xdr:rowOff>107950</xdr:rowOff>
        </xdr:from>
        <xdr:to>
          <xdr:col>20</xdr:col>
          <xdr:colOff>508000</xdr:colOff>
          <xdr:row>17</xdr:row>
          <xdr:rowOff>146050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16</xdr:row>
          <xdr:rowOff>107950</xdr:rowOff>
        </xdr:from>
        <xdr:to>
          <xdr:col>21</xdr:col>
          <xdr:colOff>508000</xdr:colOff>
          <xdr:row>17</xdr:row>
          <xdr:rowOff>146050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16</xdr:row>
          <xdr:rowOff>107950</xdr:rowOff>
        </xdr:from>
        <xdr:to>
          <xdr:col>22</xdr:col>
          <xdr:colOff>508000</xdr:colOff>
          <xdr:row>17</xdr:row>
          <xdr:rowOff>146050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19</xdr:row>
          <xdr:rowOff>114300</xdr:rowOff>
        </xdr:from>
        <xdr:to>
          <xdr:col>17</xdr:col>
          <xdr:colOff>495300</xdr:colOff>
          <xdr:row>20</xdr:row>
          <xdr:rowOff>146050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19</xdr:row>
          <xdr:rowOff>107950</xdr:rowOff>
        </xdr:from>
        <xdr:to>
          <xdr:col>18</xdr:col>
          <xdr:colOff>508000</xdr:colOff>
          <xdr:row>20</xdr:row>
          <xdr:rowOff>146050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19</xdr:row>
          <xdr:rowOff>107950</xdr:rowOff>
        </xdr:from>
        <xdr:to>
          <xdr:col>19</xdr:col>
          <xdr:colOff>508000</xdr:colOff>
          <xdr:row>20</xdr:row>
          <xdr:rowOff>146050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19</xdr:row>
          <xdr:rowOff>107950</xdr:rowOff>
        </xdr:from>
        <xdr:to>
          <xdr:col>20</xdr:col>
          <xdr:colOff>508000</xdr:colOff>
          <xdr:row>20</xdr:row>
          <xdr:rowOff>146050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19</xdr:row>
          <xdr:rowOff>107950</xdr:rowOff>
        </xdr:from>
        <xdr:to>
          <xdr:col>21</xdr:col>
          <xdr:colOff>508000</xdr:colOff>
          <xdr:row>20</xdr:row>
          <xdr:rowOff>146050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19</xdr:row>
          <xdr:rowOff>107950</xdr:rowOff>
        </xdr:from>
        <xdr:to>
          <xdr:col>22</xdr:col>
          <xdr:colOff>508000</xdr:colOff>
          <xdr:row>20</xdr:row>
          <xdr:rowOff>146050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114300</xdr:rowOff>
        </xdr:from>
        <xdr:to>
          <xdr:col>17</xdr:col>
          <xdr:colOff>495300</xdr:colOff>
          <xdr:row>23</xdr:row>
          <xdr:rowOff>146050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22</xdr:row>
          <xdr:rowOff>107950</xdr:rowOff>
        </xdr:from>
        <xdr:to>
          <xdr:col>18</xdr:col>
          <xdr:colOff>508000</xdr:colOff>
          <xdr:row>23</xdr:row>
          <xdr:rowOff>146050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22</xdr:row>
          <xdr:rowOff>107950</xdr:rowOff>
        </xdr:from>
        <xdr:to>
          <xdr:col>19</xdr:col>
          <xdr:colOff>508000</xdr:colOff>
          <xdr:row>23</xdr:row>
          <xdr:rowOff>146050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22</xdr:row>
          <xdr:rowOff>107950</xdr:rowOff>
        </xdr:from>
        <xdr:to>
          <xdr:col>20</xdr:col>
          <xdr:colOff>508000</xdr:colOff>
          <xdr:row>23</xdr:row>
          <xdr:rowOff>146050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22</xdr:row>
          <xdr:rowOff>107950</xdr:rowOff>
        </xdr:from>
        <xdr:to>
          <xdr:col>21</xdr:col>
          <xdr:colOff>508000</xdr:colOff>
          <xdr:row>23</xdr:row>
          <xdr:rowOff>146050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22</xdr:row>
          <xdr:rowOff>107950</xdr:rowOff>
        </xdr:from>
        <xdr:to>
          <xdr:col>22</xdr:col>
          <xdr:colOff>508000</xdr:colOff>
          <xdr:row>23</xdr:row>
          <xdr:rowOff>146050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25</xdr:row>
          <xdr:rowOff>114300</xdr:rowOff>
        </xdr:from>
        <xdr:to>
          <xdr:col>17</xdr:col>
          <xdr:colOff>495300</xdr:colOff>
          <xdr:row>26</xdr:row>
          <xdr:rowOff>133350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25</xdr:row>
          <xdr:rowOff>107950</xdr:rowOff>
        </xdr:from>
        <xdr:to>
          <xdr:col>18</xdr:col>
          <xdr:colOff>508000</xdr:colOff>
          <xdr:row>26</xdr:row>
          <xdr:rowOff>133350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25</xdr:row>
          <xdr:rowOff>107950</xdr:rowOff>
        </xdr:from>
        <xdr:to>
          <xdr:col>19</xdr:col>
          <xdr:colOff>508000</xdr:colOff>
          <xdr:row>26</xdr:row>
          <xdr:rowOff>133350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25</xdr:row>
          <xdr:rowOff>107950</xdr:rowOff>
        </xdr:from>
        <xdr:to>
          <xdr:col>20</xdr:col>
          <xdr:colOff>508000</xdr:colOff>
          <xdr:row>26</xdr:row>
          <xdr:rowOff>133350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25</xdr:row>
          <xdr:rowOff>107950</xdr:rowOff>
        </xdr:from>
        <xdr:to>
          <xdr:col>21</xdr:col>
          <xdr:colOff>508000</xdr:colOff>
          <xdr:row>26</xdr:row>
          <xdr:rowOff>133350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25</xdr:row>
          <xdr:rowOff>107950</xdr:rowOff>
        </xdr:from>
        <xdr:to>
          <xdr:col>22</xdr:col>
          <xdr:colOff>508000</xdr:colOff>
          <xdr:row>26</xdr:row>
          <xdr:rowOff>133350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114300</xdr:rowOff>
        </xdr:from>
        <xdr:to>
          <xdr:col>17</xdr:col>
          <xdr:colOff>495300</xdr:colOff>
          <xdr:row>29</xdr:row>
          <xdr:rowOff>146050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28</xdr:row>
          <xdr:rowOff>107950</xdr:rowOff>
        </xdr:from>
        <xdr:to>
          <xdr:col>18</xdr:col>
          <xdr:colOff>508000</xdr:colOff>
          <xdr:row>29</xdr:row>
          <xdr:rowOff>146050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28</xdr:row>
          <xdr:rowOff>107950</xdr:rowOff>
        </xdr:from>
        <xdr:to>
          <xdr:col>19</xdr:col>
          <xdr:colOff>508000</xdr:colOff>
          <xdr:row>29</xdr:row>
          <xdr:rowOff>146050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28</xdr:row>
          <xdr:rowOff>107950</xdr:rowOff>
        </xdr:from>
        <xdr:to>
          <xdr:col>20</xdr:col>
          <xdr:colOff>508000</xdr:colOff>
          <xdr:row>29</xdr:row>
          <xdr:rowOff>146050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28</xdr:row>
          <xdr:rowOff>107950</xdr:rowOff>
        </xdr:from>
        <xdr:to>
          <xdr:col>21</xdr:col>
          <xdr:colOff>508000</xdr:colOff>
          <xdr:row>29</xdr:row>
          <xdr:rowOff>146050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28</xdr:row>
          <xdr:rowOff>107950</xdr:rowOff>
        </xdr:from>
        <xdr:to>
          <xdr:col>22</xdr:col>
          <xdr:colOff>508000</xdr:colOff>
          <xdr:row>29</xdr:row>
          <xdr:rowOff>146050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31</xdr:row>
          <xdr:rowOff>114300</xdr:rowOff>
        </xdr:from>
        <xdr:to>
          <xdr:col>17</xdr:col>
          <xdr:colOff>495300</xdr:colOff>
          <xdr:row>32</xdr:row>
          <xdr:rowOff>133350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31</xdr:row>
          <xdr:rowOff>107950</xdr:rowOff>
        </xdr:from>
        <xdr:to>
          <xdr:col>18</xdr:col>
          <xdr:colOff>508000</xdr:colOff>
          <xdr:row>32</xdr:row>
          <xdr:rowOff>133350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31</xdr:row>
          <xdr:rowOff>107950</xdr:rowOff>
        </xdr:from>
        <xdr:to>
          <xdr:col>19</xdr:col>
          <xdr:colOff>508000</xdr:colOff>
          <xdr:row>32</xdr:row>
          <xdr:rowOff>133350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31</xdr:row>
          <xdr:rowOff>107950</xdr:rowOff>
        </xdr:from>
        <xdr:to>
          <xdr:col>20</xdr:col>
          <xdr:colOff>508000</xdr:colOff>
          <xdr:row>32</xdr:row>
          <xdr:rowOff>133350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31</xdr:row>
          <xdr:rowOff>107950</xdr:rowOff>
        </xdr:from>
        <xdr:to>
          <xdr:col>21</xdr:col>
          <xdr:colOff>508000</xdr:colOff>
          <xdr:row>32</xdr:row>
          <xdr:rowOff>133350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31</xdr:row>
          <xdr:rowOff>107950</xdr:rowOff>
        </xdr:from>
        <xdr:to>
          <xdr:col>22</xdr:col>
          <xdr:colOff>508000</xdr:colOff>
          <xdr:row>32</xdr:row>
          <xdr:rowOff>133350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114300</xdr:rowOff>
        </xdr:from>
        <xdr:to>
          <xdr:col>17</xdr:col>
          <xdr:colOff>495300</xdr:colOff>
          <xdr:row>35</xdr:row>
          <xdr:rowOff>146050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34</xdr:row>
          <xdr:rowOff>107950</xdr:rowOff>
        </xdr:from>
        <xdr:to>
          <xdr:col>18</xdr:col>
          <xdr:colOff>508000</xdr:colOff>
          <xdr:row>35</xdr:row>
          <xdr:rowOff>146050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34</xdr:row>
          <xdr:rowOff>107950</xdr:rowOff>
        </xdr:from>
        <xdr:to>
          <xdr:col>19</xdr:col>
          <xdr:colOff>508000</xdr:colOff>
          <xdr:row>35</xdr:row>
          <xdr:rowOff>146050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34</xdr:row>
          <xdr:rowOff>107950</xdr:rowOff>
        </xdr:from>
        <xdr:to>
          <xdr:col>20</xdr:col>
          <xdr:colOff>508000</xdr:colOff>
          <xdr:row>35</xdr:row>
          <xdr:rowOff>146050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34</xdr:row>
          <xdr:rowOff>107950</xdr:rowOff>
        </xdr:from>
        <xdr:to>
          <xdr:col>21</xdr:col>
          <xdr:colOff>508000</xdr:colOff>
          <xdr:row>35</xdr:row>
          <xdr:rowOff>146050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34</xdr:row>
          <xdr:rowOff>107950</xdr:rowOff>
        </xdr:from>
        <xdr:to>
          <xdr:col>22</xdr:col>
          <xdr:colOff>508000</xdr:colOff>
          <xdr:row>35</xdr:row>
          <xdr:rowOff>146050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37</xdr:row>
          <xdr:rowOff>114300</xdr:rowOff>
        </xdr:from>
        <xdr:to>
          <xdr:col>17</xdr:col>
          <xdr:colOff>495300</xdr:colOff>
          <xdr:row>38</xdr:row>
          <xdr:rowOff>133350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37</xdr:row>
          <xdr:rowOff>107950</xdr:rowOff>
        </xdr:from>
        <xdr:to>
          <xdr:col>18</xdr:col>
          <xdr:colOff>508000</xdr:colOff>
          <xdr:row>38</xdr:row>
          <xdr:rowOff>133350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37</xdr:row>
          <xdr:rowOff>107950</xdr:rowOff>
        </xdr:from>
        <xdr:to>
          <xdr:col>19</xdr:col>
          <xdr:colOff>508000</xdr:colOff>
          <xdr:row>38</xdr:row>
          <xdr:rowOff>133350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37</xdr:row>
          <xdr:rowOff>107950</xdr:rowOff>
        </xdr:from>
        <xdr:to>
          <xdr:col>20</xdr:col>
          <xdr:colOff>508000</xdr:colOff>
          <xdr:row>38</xdr:row>
          <xdr:rowOff>133350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37</xdr:row>
          <xdr:rowOff>107950</xdr:rowOff>
        </xdr:from>
        <xdr:to>
          <xdr:col>21</xdr:col>
          <xdr:colOff>508000</xdr:colOff>
          <xdr:row>38</xdr:row>
          <xdr:rowOff>133350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37</xdr:row>
          <xdr:rowOff>107950</xdr:rowOff>
        </xdr:from>
        <xdr:to>
          <xdr:col>22</xdr:col>
          <xdr:colOff>508000</xdr:colOff>
          <xdr:row>38</xdr:row>
          <xdr:rowOff>133350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114300</xdr:rowOff>
        </xdr:from>
        <xdr:to>
          <xdr:col>17</xdr:col>
          <xdr:colOff>495300</xdr:colOff>
          <xdr:row>41</xdr:row>
          <xdr:rowOff>146050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40</xdr:row>
          <xdr:rowOff>107950</xdr:rowOff>
        </xdr:from>
        <xdr:to>
          <xdr:col>18</xdr:col>
          <xdr:colOff>508000</xdr:colOff>
          <xdr:row>41</xdr:row>
          <xdr:rowOff>146050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40</xdr:row>
          <xdr:rowOff>107950</xdr:rowOff>
        </xdr:from>
        <xdr:to>
          <xdr:col>19</xdr:col>
          <xdr:colOff>508000</xdr:colOff>
          <xdr:row>41</xdr:row>
          <xdr:rowOff>146050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40</xdr:row>
          <xdr:rowOff>107950</xdr:rowOff>
        </xdr:from>
        <xdr:to>
          <xdr:col>20</xdr:col>
          <xdr:colOff>508000</xdr:colOff>
          <xdr:row>41</xdr:row>
          <xdr:rowOff>146050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40</xdr:row>
          <xdr:rowOff>107950</xdr:rowOff>
        </xdr:from>
        <xdr:to>
          <xdr:col>21</xdr:col>
          <xdr:colOff>508000</xdr:colOff>
          <xdr:row>41</xdr:row>
          <xdr:rowOff>146050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40</xdr:row>
          <xdr:rowOff>107950</xdr:rowOff>
        </xdr:from>
        <xdr:to>
          <xdr:col>22</xdr:col>
          <xdr:colOff>508000</xdr:colOff>
          <xdr:row>41</xdr:row>
          <xdr:rowOff>146050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43</xdr:row>
          <xdr:rowOff>114300</xdr:rowOff>
        </xdr:from>
        <xdr:to>
          <xdr:col>17</xdr:col>
          <xdr:colOff>495300</xdr:colOff>
          <xdr:row>44</xdr:row>
          <xdr:rowOff>133350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43</xdr:row>
          <xdr:rowOff>107950</xdr:rowOff>
        </xdr:from>
        <xdr:to>
          <xdr:col>18</xdr:col>
          <xdr:colOff>508000</xdr:colOff>
          <xdr:row>44</xdr:row>
          <xdr:rowOff>133350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43</xdr:row>
          <xdr:rowOff>107950</xdr:rowOff>
        </xdr:from>
        <xdr:to>
          <xdr:col>19</xdr:col>
          <xdr:colOff>508000</xdr:colOff>
          <xdr:row>44</xdr:row>
          <xdr:rowOff>133350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43</xdr:row>
          <xdr:rowOff>107950</xdr:rowOff>
        </xdr:from>
        <xdr:to>
          <xdr:col>20</xdr:col>
          <xdr:colOff>508000</xdr:colOff>
          <xdr:row>44</xdr:row>
          <xdr:rowOff>133350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43</xdr:row>
          <xdr:rowOff>107950</xdr:rowOff>
        </xdr:from>
        <xdr:to>
          <xdr:col>21</xdr:col>
          <xdr:colOff>508000</xdr:colOff>
          <xdr:row>44</xdr:row>
          <xdr:rowOff>133350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43</xdr:row>
          <xdr:rowOff>107950</xdr:rowOff>
        </xdr:from>
        <xdr:to>
          <xdr:col>22</xdr:col>
          <xdr:colOff>508000</xdr:colOff>
          <xdr:row>44</xdr:row>
          <xdr:rowOff>133350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46</xdr:row>
          <xdr:rowOff>114300</xdr:rowOff>
        </xdr:from>
        <xdr:to>
          <xdr:col>17</xdr:col>
          <xdr:colOff>495300</xdr:colOff>
          <xdr:row>47</xdr:row>
          <xdr:rowOff>146050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46</xdr:row>
          <xdr:rowOff>107950</xdr:rowOff>
        </xdr:from>
        <xdr:to>
          <xdr:col>18</xdr:col>
          <xdr:colOff>508000</xdr:colOff>
          <xdr:row>47</xdr:row>
          <xdr:rowOff>146050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46</xdr:row>
          <xdr:rowOff>107950</xdr:rowOff>
        </xdr:from>
        <xdr:to>
          <xdr:col>19</xdr:col>
          <xdr:colOff>508000</xdr:colOff>
          <xdr:row>47</xdr:row>
          <xdr:rowOff>146050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46</xdr:row>
          <xdr:rowOff>107950</xdr:rowOff>
        </xdr:from>
        <xdr:to>
          <xdr:col>20</xdr:col>
          <xdr:colOff>508000</xdr:colOff>
          <xdr:row>47</xdr:row>
          <xdr:rowOff>146050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46</xdr:row>
          <xdr:rowOff>107950</xdr:rowOff>
        </xdr:from>
        <xdr:to>
          <xdr:col>21</xdr:col>
          <xdr:colOff>508000</xdr:colOff>
          <xdr:row>47</xdr:row>
          <xdr:rowOff>146050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46</xdr:row>
          <xdr:rowOff>107950</xdr:rowOff>
        </xdr:from>
        <xdr:to>
          <xdr:col>22</xdr:col>
          <xdr:colOff>508000</xdr:colOff>
          <xdr:row>47</xdr:row>
          <xdr:rowOff>146050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49</xdr:row>
          <xdr:rowOff>114300</xdr:rowOff>
        </xdr:from>
        <xdr:to>
          <xdr:col>17</xdr:col>
          <xdr:colOff>495300</xdr:colOff>
          <xdr:row>50</xdr:row>
          <xdr:rowOff>146050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203200</xdr:colOff>
          <xdr:row>49</xdr:row>
          <xdr:rowOff>107950</xdr:rowOff>
        </xdr:from>
        <xdr:to>
          <xdr:col>18</xdr:col>
          <xdr:colOff>508000</xdr:colOff>
          <xdr:row>50</xdr:row>
          <xdr:rowOff>146050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203200</xdr:colOff>
          <xdr:row>49</xdr:row>
          <xdr:rowOff>107950</xdr:rowOff>
        </xdr:from>
        <xdr:to>
          <xdr:col>19</xdr:col>
          <xdr:colOff>508000</xdr:colOff>
          <xdr:row>50</xdr:row>
          <xdr:rowOff>146050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203200</xdr:colOff>
          <xdr:row>49</xdr:row>
          <xdr:rowOff>107950</xdr:rowOff>
        </xdr:from>
        <xdr:to>
          <xdr:col>20</xdr:col>
          <xdr:colOff>508000</xdr:colOff>
          <xdr:row>50</xdr:row>
          <xdr:rowOff>146050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203200</xdr:colOff>
          <xdr:row>49</xdr:row>
          <xdr:rowOff>107950</xdr:rowOff>
        </xdr:from>
        <xdr:to>
          <xdr:col>21</xdr:col>
          <xdr:colOff>508000</xdr:colOff>
          <xdr:row>50</xdr:row>
          <xdr:rowOff>146050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203200</xdr:colOff>
          <xdr:row>49</xdr:row>
          <xdr:rowOff>107950</xdr:rowOff>
        </xdr:from>
        <xdr:to>
          <xdr:col>22</xdr:col>
          <xdr:colOff>508000</xdr:colOff>
          <xdr:row>50</xdr:row>
          <xdr:rowOff>146050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gq62587\Downloads\DHRM%20Workforce%20Planning%20and%20Report%20Guid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0606004\Desktop\COV%20Succession%20Planning%20Committee\DHRM%20Workforce%20Planning%20Report%20and%20Gui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DHRM Preload Data"/>
      <sheetName val="DHRM Data Review"/>
      <sheetName val="Instructions &amp; Help"/>
      <sheetName val="1. Agency Profile"/>
      <sheetName val="2. Key Data Input"/>
      <sheetName val="3. Key Risk Factors"/>
      <sheetName val="DHRM Data Export"/>
      <sheetName val="4. Agency Best Practices"/>
      <sheetName val="5. Current FY Review"/>
      <sheetName val="6. Next FY Action Plan"/>
      <sheetName val="7. Executive Summary"/>
      <sheetName val="8. Appendix"/>
      <sheetName val="Full Report"/>
      <sheetName val="Report Appendix"/>
      <sheetName val="FILE MAINTENANCE"/>
      <sheetName val="CENTRAL DATA"/>
      <sheetName val="CENTRAL ANALYSIS"/>
    </sheetNames>
    <sheetDataSet>
      <sheetData sheetId="0"/>
      <sheetData sheetId="1"/>
      <sheetData sheetId="2"/>
      <sheetData sheetId="3"/>
      <sheetData sheetId="4">
        <row r="12">
          <cell r="G12" t="str">
            <v>Christopher Newport University</v>
          </cell>
        </row>
      </sheetData>
      <sheetData sheetId="5"/>
      <sheetData sheetId="6"/>
      <sheetData sheetId="7"/>
      <sheetData sheetId="8"/>
      <sheetData sheetId="9"/>
      <sheetData sheetId="10"/>
      <sheetData sheetId="11"/>
      <sheetData sheetId="12"/>
      <sheetData sheetId="13"/>
      <sheetData sheetId="14"/>
      <sheetData sheetId="15"/>
      <sheetData sheetId="16">
        <row r="7">
          <cell r="A7" t="str">
            <v>Agency Name</v>
          </cell>
          <cell r="B7" t="str">
            <v>Agency Logo</v>
          </cell>
        </row>
        <row r="8">
          <cell r="A8" t="str">
            <v>Assistive Technology Loan Fund Authority</v>
          </cell>
        </row>
        <row r="9">
          <cell r="A9" t="str">
            <v>Board of Accountancy</v>
          </cell>
        </row>
        <row r="10">
          <cell r="A10" t="str">
            <v>Center for Innovative Technology</v>
          </cell>
        </row>
        <row r="11">
          <cell r="A11" t="str">
            <v>Christopher Newport University</v>
          </cell>
        </row>
        <row r="12">
          <cell r="A12" t="str">
            <v>Commonwealth's Attorneys' Services Council</v>
          </cell>
        </row>
        <row r="13">
          <cell r="A13" t="str">
            <v>Compensation Board</v>
          </cell>
        </row>
        <row r="14">
          <cell r="A14" t="str">
            <v>Department for the Blind and Vision Impaired</v>
          </cell>
        </row>
        <row r="15">
          <cell r="A15" t="str">
            <v>Department for the Deaf and Hard of Hearing</v>
          </cell>
        </row>
        <row r="16">
          <cell r="A16" t="str">
            <v>Department of Accounts</v>
          </cell>
        </row>
        <row r="17">
          <cell r="A17" t="str">
            <v>Department of Aging and Rehabilitative Services</v>
          </cell>
        </row>
        <row r="18">
          <cell r="A18" t="str">
            <v>Department of Alcoholic Beverage Control</v>
          </cell>
        </row>
        <row r="19">
          <cell r="A19" t="str">
            <v>Department of Aviation</v>
          </cell>
        </row>
        <row r="20">
          <cell r="A20" t="str">
            <v>Department of Behavioral Health and Developmental Services</v>
          </cell>
        </row>
        <row r="21">
          <cell r="A21" t="str">
            <v>Department of Corrections</v>
          </cell>
        </row>
        <row r="22">
          <cell r="A22" t="str">
            <v>Department of Criminal Justice Services</v>
          </cell>
        </row>
        <row r="23">
          <cell r="A23" t="str">
            <v>Department of Education</v>
          </cell>
        </row>
        <row r="24">
          <cell r="A24" t="str">
            <v>Department of Elections</v>
          </cell>
        </row>
        <row r="25">
          <cell r="A25" t="str">
            <v>Department of Emergency Management</v>
          </cell>
        </row>
        <row r="26">
          <cell r="A26" t="str">
            <v>Department of Environmental Quality</v>
          </cell>
        </row>
        <row r="27">
          <cell r="A27" t="str">
            <v>Department of Forensic Science</v>
          </cell>
        </row>
        <row r="28">
          <cell r="A28" t="str">
            <v>Department of Forestry</v>
          </cell>
        </row>
        <row r="29">
          <cell r="A29" t="str">
            <v>Department of General Services</v>
          </cell>
        </row>
        <row r="30">
          <cell r="A30" t="str">
            <v>Department of Health Professions</v>
          </cell>
        </row>
        <row r="31">
          <cell r="A31" t="str">
            <v>Department of Historic Resources</v>
          </cell>
        </row>
        <row r="32">
          <cell r="A32" t="str">
            <v>Department of Housing &amp; Community Development</v>
          </cell>
        </row>
        <row r="33">
          <cell r="A33" t="str">
            <v>Department of Human Resources Management</v>
          </cell>
        </row>
        <row r="34">
          <cell r="A34" t="str">
            <v>Department of Juvenile Justice</v>
          </cell>
        </row>
        <row r="35">
          <cell r="A35" t="str">
            <v>Department of Labor and Industry</v>
          </cell>
        </row>
        <row r="36">
          <cell r="A36" t="str">
            <v>Department of Medical Assistance Services</v>
          </cell>
        </row>
        <row r="37">
          <cell r="A37" t="str">
            <v>Department of Military Affairs</v>
          </cell>
        </row>
        <row r="38">
          <cell r="A38" t="str">
            <v>Department of Mines, Minerals, and Energy</v>
          </cell>
        </row>
        <row r="39">
          <cell r="A39" t="str">
            <v>Department of Motor Vehicles</v>
          </cell>
        </row>
        <row r="40">
          <cell r="A40" t="str">
            <v>Department of Planning and Budget</v>
          </cell>
        </row>
        <row r="41">
          <cell r="A41" t="str">
            <v>Department of Professional and Occupational Regulation</v>
          </cell>
        </row>
        <row r="42">
          <cell r="A42" t="str">
            <v>Department of Rail and Public Transportation</v>
          </cell>
        </row>
        <row r="43">
          <cell r="A43" t="str">
            <v>Department of Small Business and Supplier Diversity</v>
          </cell>
        </row>
        <row r="44">
          <cell r="A44" t="str">
            <v>Department of Social Services</v>
          </cell>
        </row>
        <row r="45">
          <cell r="A45" t="str">
            <v>Department of State Police</v>
          </cell>
        </row>
        <row r="46">
          <cell r="A46" t="str">
            <v>Department of Taxation</v>
          </cell>
        </row>
        <row r="47">
          <cell r="A47" t="str">
            <v>Department of the Treasury</v>
          </cell>
        </row>
        <row r="48">
          <cell r="A48" t="str">
            <v>Department of Transportation</v>
          </cell>
        </row>
        <row r="49">
          <cell r="A49" t="str">
            <v>Department of Veterans Services</v>
          </cell>
        </row>
        <row r="50">
          <cell r="A50" t="str">
            <v>Foundation for Healthy Youth</v>
          </cell>
        </row>
        <row r="51">
          <cell r="A51" t="str">
            <v>Frontier Culture Museum of Virginia</v>
          </cell>
        </row>
        <row r="52">
          <cell r="A52" t="str">
            <v>George Mason University</v>
          </cell>
        </row>
        <row r="53">
          <cell r="A53" t="str">
            <v>Gunston Hall</v>
          </cell>
        </row>
        <row r="54">
          <cell r="A54" t="str">
            <v>Institute for Advanced Learning and Research</v>
          </cell>
        </row>
        <row r="55">
          <cell r="A55" t="str">
            <v>James Madison University</v>
          </cell>
        </row>
        <row r="56">
          <cell r="A56" t="str">
            <v>Jamestown-Yorktown Foundation</v>
          </cell>
        </row>
        <row r="57">
          <cell r="A57" t="str">
            <v>Library of Virginia</v>
          </cell>
        </row>
        <row r="58">
          <cell r="A58" t="str">
            <v>Longwood University</v>
          </cell>
        </row>
        <row r="59">
          <cell r="A59" t="str">
            <v>Marine Resources Commission</v>
          </cell>
        </row>
        <row r="60">
          <cell r="A60" t="str">
            <v>Motor Vehicle Dealer Board</v>
          </cell>
        </row>
        <row r="61">
          <cell r="A61" t="str">
            <v>New College Institute</v>
          </cell>
        </row>
        <row r="62">
          <cell r="A62" t="str">
            <v>Norfolk State University</v>
          </cell>
        </row>
        <row r="63">
          <cell r="A63" t="str">
            <v>Northern Virginia Mental Health Institute</v>
          </cell>
        </row>
        <row r="64">
          <cell r="A64" t="str">
            <v>Office of Attorney General</v>
          </cell>
        </row>
        <row r="65">
          <cell r="A65" t="str">
            <v>Office of Children's Services</v>
          </cell>
        </row>
        <row r="66">
          <cell r="A66" t="str">
            <v>Office of Public-Private Partnerships</v>
          </cell>
        </row>
        <row r="67">
          <cell r="A67" t="str">
            <v>Office of the Governor</v>
          </cell>
        </row>
        <row r="68">
          <cell r="A68" t="str">
            <v>Office of the Lieutenant Governor</v>
          </cell>
        </row>
        <row r="69">
          <cell r="A69" t="str">
            <v>Office of the State Inspector General</v>
          </cell>
        </row>
        <row r="70">
          <cell r="A70" t="str">
            <v>Old Dominion University</v>
          </cell>
        </row>
        <row r="71">
          <cell r="A71" t="str">
            <v>Radford University</v>
          </cell>
        </row>
        <row r="72">
          <cell r="A72" t="str">
            <v>Richard Bland College</v>
          </cell>
        </row>
        <row r="73">
          <cell r="A73" t="str">
            <v>State Corporation Commission</v>
          </cell>
        </row>
        <row r="74">
          <cell r="A74" t="str">
            <v>State Council for Higher Education for Virginia</v>
          </cell>
        </row>
        <row r="75">
          <cell r="A75" t="str">
            <v>The College of William and Mary</v>
          </cell>
        </row>
        <row r="76">
          <cell r="A76" t="str">
            <v>The Science Museum of Virginia</v>
          </cell>
        </row>
        <row r="77">
          <cell r="A77" t="str">
            <v>University of Mary Washington</v>
          </cell>
        </row>
        <row r="78">
          <cell r="A78" t="str">
            <v>University of Virginia</v>
          </cell>
        </row>
        <row r="79">
          <cell r="A79" t="str">
            <v>Virginia Board for People with Disabilities</v>
          </cell>
        </row>
        <row r="80">
          <cell r="A80" t="str">
            <v>Virginia Commercial Space Flight Authority</v>
          </cell>
        </row>
        <row r="81">
          <cell r="A81" t="str">
            <v>Virginia Commission for the Arts</v>
          </cell>
        </row>
        <row r="82">
          <cell r="A82" t="str">
            <v>Virginia Commonwealth University</v>
          </cell>
        </row>
        <row r="83">
          <cell r="A83" t="str">
            <v>Virginia Commonwealth University Health Systems Authority</v>
          </cell>
        </row>
        <row r="84">
          <cell r="A84" t="str">
            <v>Virginia Community College System</v>
          </cell>
        </row>
        <row r="85">
          <cell r="A85" t="str">
            <v>Virginia Department of Agricultural and Consumer Services</v>
          </cell>
        </row>
        <row r="86">
          <cell r="A86" t="str">
            <v>Virginia Department of Conservation and Recreation</v>
          </cell>
        </row>
        <row r="87">
          <cell r="A87" t="str">
            <v>Virginia Department of Fire Programs</v>
          </cell>
        </row>
        <row r="88">
          <cell r="A88" t="str">
            <v>Virginia Department of Health</v>
          </cell>
        </row>
        <row r="89">
          <cell r="A89" t="str">
            <v>Virginia Economic Development Partnership</v>
          </cell>
        </row>
        <row r="90">
          <cell r="A90" t="str">
            <v>Virginia Employment Commission</v>
          </cell>
        </row>
        <row r="91">
          <cell r="A91" t="str">
            <v>Virginia Housing Development Authority</v>
          </cell>
        </row>
        <row r="92">
          <cell r="A92" t="str">
            <v>Virginia Information Technologies Agency</v>
          </cell>
        </row>
        <row r="93">
          <cell r="A93" t="str">
            <v>Virginia Lottery</v>
          </cell>
        </row>
        <row r="94">
          <cell r="A94" t="str">
            <v>Virginia Military Institute</v>
          </cell>
        </row>
        <row r="95">
          <cell r="A95" t="str">
            <v>Virginia Museum of Fine Arts</v>
          </cell>
        </row>
        <row r="96">
          <cell r="A96" t="str">
            <v>Virginia Museum of Natural History</v>
          </cell>
        </row>
        <row r="97">
          <cell r="A97" t="str">
            <v>Virginia Parole Board</v>
          </cell>
        </row>
        <row r="98">
          <cell r="A98" t="str">
            <v>Virginia Polytechnic Institute and State University</v>
          </cell>
        </row>
        <row r="99">
          <cell r="A99" t="str">
            <v>Virginia Port Authority</v>
          </cell>
        </row>
        <row r="100">
          <cell r="A100" t="str">
            <v>Virginia Racing Commission</v>
          </cell>
        </row>
        <row r="101">
          <cell r="A101" t="str">
            <v>Virginia Resources Authority</v>
          </cell>
        </row>
        <row r="102">
          <cell r="A102" t="str">
            <v>Virginia Retirement System</v>
          </cell>
        </row>
        <row r="103">
          <cell r="A103" t="str">
            <v>Virginia School for the Deaf and the Blind</v>
          </cell>
        </row>
        <row r="104">
          <cell r="A104" t="str">
            <v>Virginia State University</v>
          </cell>
        </row>
        <row r="105">
          <cell r="A105" t="str">
            <v>Virginia Tobacco Region Revitalization Commission</v>
          </cell>
        </row>
        <row r="106">
          <cell r="A106" t="str">
            <v>Virginia Tourism Corporation</v>
          </cell>
        </row>
        <row r="107">
          <cell r="A107" t="str">
            <v>Virginia Workers' Compensation Commission</v>
          </cell>
        </row>
        <row r="108">
          <cell r="A108" t="str">
            <v>Virginia Workforce Connection</v>
          </cell>
        </row>
        <row r="109">
          <cell r="A109" t="str">
            <v>Virginia529 College Savings Plan</v>
          </cell>
        </row>
        <row r="110">
          <cell r="A110" t="str">
            <v>Wilson Workforce Rehabilitation Center</v>
          </cell>
        </row>
      </sheetData>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1. Agency Profile"/>
      <sheetName val="2. Executive Summary"/>
      <sheetName val="3. Key Metrics"/>
      <sheetName val="4. Key Risk Factors"/>
      <sheetName val="5. Agency Best Practices"/>
      <sheetName val="6. FY18 Action Plan Updates"/>
      <sheetName val="7. FY19 Action Plan"/>
      <sheetName val="8. Appendix"/>
      <sheetName val="Agency Report"/>
      <sheetName val="DHRM Report"/>
      <sheetName val="CENTRAL"/>
      <sheetName val="DHRM Workforce Planning Report "/>
    </sheetNames>
    <sheetDataSet>
      <sheetData sheetId="0"/>
      <sheetData sheetId="1">
        <row r="9">
          <cell r="F9" t="str">
            <v>Christopher Newport University</v>
          </cell>
        </row>
      </sheetData>
      <sheetData sheetId="2"/>
      <sheetData sheetId="3"/>
      <sheetData sheetId="4"/>
      <sheetData sheetId="5"/>
      <sheetData sheetId="6"/>
      <sheetData sheetId="7"/>
      <sheetData sheetId="8"/>
      <sheetData sheetId="9"/>
      <sheetData sheetId="10"/>
      <sheetData sheetId="11">
        <row r="2">
          <cell r="A2" t="str">
            <v>Assistive Techonology Loan Fund Authority</v>
          </cell>
        </row>
        <row r="3">
          <cell r="A3" t="str">
            <v>Auditor of Public Accounts</v>
          </cell>
        </row>
        <row r="4">
          <cell r="A4" t="str">
            <v>Board of Accountancy</v>
          </cell>
        </row>
        <row r="5">
          <cell r="A5" t="str">
            <v>Board of Bar Examiners</v>
          </cell>
        </row>
        <row r="6">
          <cell r="A6" t="str">
            <v>Center for Innovative Technology</v>
          </cell>
        </row>
        <row r="7">
          <cell r="A7" t="str">
            <v>Christopher Newport University</v>
          </cell>
        </row>
        <row r="8">
          <cell r="A8" t="str">
            <v>Circuit Courts</v>
          </cell>
        </row>
        <row r="9">
          <cell r="A9" t="str">
            <v>Commonwealth's Attorneys' Services Council</v>
          </cell>
        </row>
        <row r="10">
          <cell r="A10" t="str">
            <v>Compensation Band</v>
          </cell>
        </row>
        <row r="11">
          <cell r="A11" t="str">
            <v>Court of Appeals</v>
          </cell>
        </row>
        <row r="12">
          <cell r="A12" t="str">
            <v>Department for the Blind and Vision Impaired</v>
          </cell>
        </row>
        <row r="13">
          <cell r="A13" t="str">
            <v>Department for the Deaf and Hard of Hearing</v>
          </cell>
        </row>
        <row r="14">
          <cell r="A14" t="str">
            <v>Department of Accounts</v>
          </cell>
        </row>
        <row r="15">
          <cell r="A15" t="str">
            <v>Department of Aging and Rehabilitative Services</v>
          </cell>
        </row>
        <row r="16">
          <cell r="A16" t="str">
            <v>Department of Alocholic Beverage Control</v>
          </cell>
        </row>
        <row r="17">
          <cell r="A17" t="str">
            <v>Department of Aviation</v>
          </cell>
        </row>
        <row r="18">
          <cell r="A18" t="str">
            <v>Department of Behavioral Health and Developmental Services</v>
          </cell>
        </row>
        <row r="19">
          <cell r="A19" t="str">
            <v>Department of Corrections</v>
          </cell>
        </row>
        <row r="20">
          <cell r="A20" t="str">
            <v>Department of Criminal Justice Services</v>
          </cell>
        </row>
        <row r="21">
          <cell r="A21" t="str">
            <v>Department of Education</v>
          </cell>
        </row>
        <row r="22">
          <cell r="A22" t="str">
            <v>Department of Elections</v>
          </cell>
        </row>
        <row r="23">
          <cell r="A23" t="str">
            <v>Department of Emergency Management</v>
          </cell>
        </row>
        <row r="24">
          <cell r="A24" t="str">
            <v>Department of Environmental Quality</v>
          </cell>
        </row>
        <row r="25">
          <cell r="A25" t="str">
            <v>Department of Forensic Science</v>
          </cell>
        </row>
        <row r="26">
          <cell r="A26" t="str">
            <v>Department of Foresty</v>
          </cell>
        </row>
        <row r="27">
          <cell r="A27" t="str">
            <v>Department of Game and Inland Fisheries</v>
          </cell>
        </row>
        <row r="28">
          <cell r="A28" t="str">
            <v>Department of General Services</v>
          </cell>
        </row>
        <row r="29">
          <cell r="A29" t="str">
            <v>Department of Historic Resources</v>
          </cell>
        </row>
        <row r="30">
          <cell r="A30" t="str">
            <v>Department of Housing and Community Development</v>
          </cell>
        </row>
        <row r="31">
          <cell r="A31" t="str">
            <v>Department of hUman Resources Management</v>
          </cell>
        </row>
        <row r="32">
          <cell r="A32" t="str">
            <v>Department of Juvenile Justice</v>
          </cell>
        </row>
        <row r="33">
          <cell r="A33" t="str">
            <v>Department of Labor and Industry</v>
          </cell>
        </row>
        <row r="34">
          <cell r="A34" t="str">
            <v>Department of Medial Assistance Services</v>
          </cell>
        </row>
        <row r="35">
          <cell r="A35" t="str">
            <v>Department of Military Affairs</v>
          </cell>
        </row>
        <row r="36">
          <cell r="A36" t="str">
            <v>Department of Mines, Minerals, and Energy</v>
          </cell>
        </row>
        <row r="37">
          <cell r="A37" t="str">
            <v>Department of Motor Vehicles</v>
          </cell>
        </row>
        <row r="38">
          <cell r="A38" t="str">
            <v>Department of Planning and Budget</v>
          </cell>
        </row>
        <row r="39">
          <cell r="A39" t="str">
            <v>Department of Professional and Occupational Regulation</v>
          </cell>
        </row>
        <row r="40">
          <cell r="A40" t="str">
            <v>Department of Rail and Public Transportation</v>
          </cell>
        </row>
        <row r="41">
          <cell r="A41" t="str">
            <v>Department of Small Business and Supplier Diversity</v>
          </cell>
        </row>
        <row r="42">
          <cell r="A42" t="str">
            <v>Department of Social Services</v>
          </cell>
        </row>
        <row r="43">
          <cell r="A43" t="str">
            <v>Department of State Police</v>
          </cell>
        </row>
        <row r="44">
          <cell r="A44" t="str">
            <v>Department of Taxation</v>
          </cell>
        </row>
        <row r="45">
          <cell r="A45" t="str">
            <v>Department of the Treasury</v>
          </cell>
        </row>
        <row r="46">
          <cell r="A46" t="str">
            <v>Department of Transportation</v>
          </cell>
        </row>
        <row r="47">
          <cell r="A47" t="str">
            <v>Department of Veterans Services</v>
          </cell>
        </row>
        <row r="48">
          <cell r="A48" t="str">
            <v>Departmet of Health Professions</v>
          </cell>
        </row>
        <row r="49">
          <cell r="A49" t="str">
            <v>Division of Capitol Police</v>
          </cell>
        </row>
        <row r="50">
          <cell r="A50" t="str">
            <v>Division of Legislative Automated Systems</v>
          </cell>
        </row>
        <row r="51">
          <cell r="A51" t="str">
            <v>Division of Legislative Services</v>
          </cell>
        </row>
        <row r="52">
          <cell r="A52" t="str">
            <v>Foundation for a Healthy Youth</v>
          </cell>
        </row>
        <row r="53">
          <cell r="A53" t="str">
            <v>Fronteir Culture Museum of Virginia</v>
          </cell>
        </row>
        <row r="54">
          <cell r="A54" t="str">
            <v>General Assembly</v>
          </cell>
        </row>
        <row r="55">
          <cell r="A55" t="str">
            <v xml:space="preserve">George Mason University </v>
          </cell>
        </row>
        <row r="56">
          <cell r="A56" t="str">
            <v>Guston Hall</v>
          </cell>
        </row>
        <row r="57">
          <cell r="A57" t="str">
            <v>Indigent Defense Commission</v>
          </cell>
        </row>
        <row r="58">
          <cell r="A58" t="str">
            <v>Institue of Advanced Learning and Research</v>
          </cell>
        </row>
        <row r="59">
          <cell r="A59" t="str">
            <v xml:space="preserve">James Madison University </v>
          </cell>
        </row>
        <row r="60">
          <cell r="A60" t="str">
            <v>Jamestown-Yorktown Foundation</v>
          </cell>
        </row>
        <row r="61">
          <cell r="A61" t="str">
            <v>Joint Legislatvie Audit &amp; Review Commission</v>
          </cell>
        </row>
        <row r="62">
          <cell r="A62" t="str">
            <v>Judicial Inquiry and Review Commission</v>
          </cell>
        </row>
        <row r="63">
          <cell r="A63" t="str">
            <v>Library of Virginia</v>
          </cell>
        </row>
        <row r="64">
          <cell r="A64" t="str">
            <v xml:space="preserve">Longwood University </v>
          </cell>
        </row>
        <row r="65">
          <cell r="A65" t="str">
            <v>Marine Resources Commission</v>
          </cell>
        </row>
        <row r="66">
          <cell r="A66" t="str">
            <v>Motor Vehicle Dealer Board</v>
          </cell>
        </row>
        <row r="67">
          <cell r="A67" t="str">
            <v>New College Institute</v>
          </cell>
        </row>
        <row r="68">
          <cell r="A68" t="str">
            <v>Norfolk State University</v>
          </cell>
        </row>
        <row r="69">
          <cell r="A69" t="str">
            <v>Northern Virginia Mental Health Institute</v>
          </cell>
        </row>
        <row r="70">
          <cell r="A70" t="str">
            <v>Office of Children's Services</v>
          </cell>
        </row>
        <row r="71">
          <cell r="A71" t="str">
            <v>Office of Public-Private Partnerships</v>
          </cell>
        </row>
        <row r="72">
          <cell r="A72" t="str">
            <v>Office of the Attorney General</v>
          </cell>
        </row>
        <row r="73">
          <cell r="A73" t="str">
            <v>Office of the Governor</v>
          </cell>
        </row>
        <row r="74">
          <cell r="A74" t="str">
            <v>Office of the Lieutenant Governor</v>
          </cell>
        </row>
        <row r="75">
          <cell r="A75" t="str">
            <v>Office of the State Inspector General</v>
          </cell>
        </row>
        <row r="76">
          <cell r="A76" t="str">
            <v>Old Dominion University</v>
          </cell>
        </row>
        <row r="77">
          <cell r="A77" t="str">
            <v>Radford University</v>
          </cell>
        </row>
        <row r="78">
          <cell r="A78" t="str">
            <v>Richard Bland College</v>
          </cell>
        </row>
        <row r="79">
          <cell r="A79" t="str">
            <v>State Corporation Commission</v>
          </cell>
        </row>
        <row r="80">
          <cell r="A80" t="str">
            <v>State Council of Higher Education for Virginia</v>
          </cell>
        </row>
        <row r="81">
          <cell r="A81" t="str">
            <v>Supreme Court of Virginia</v>
          </cell>
        </row>
        <row r="82">
          <cell r="A82" t="str">
            <v>The College of William and Mary</v>
          </cell>
        </row>
        <row r="83">
          <cell r="A83" t="str">
            <v>The Science Museum of Virginia</v>
          </cell>
        </row>
        <row r="84">
          <cell r="A84" t="str">
            <v>Univeristy of Mary Washington</v>
          </cell>
        </row>
        <row r="85">
          <cell r="A85" t="str">
            <v>University of Virginia</v>
          </cell>
        </row>
        <row r="86">
          <cell r="A86" t="str">
            <v>Virginia Board for People with Disabilities</v>
          </cell>
        </row>
        <row r="87">
          <cell r="A87" t="str">
            <v>Virginia Commerical Space Flight Authority</v>
          </cell>
        </row>
        <row r="88">
          <cell r="A88" t="str">
            <v>Virginia Commission for the Arts</v>
          </cell>
        </row>
        <row r="89">
          <cell r="A89" t="str">
            <v>Virginia Commonwealth University</v>
          </cell>
        </row>
        <row r="90">
          <cell r="A90" t="str">
            <v>Virginia Commonwealth University Health Systems Authority</v>
          </cell>
        </row>
        <row r="91">
          <cell r="A91" t="str">
            <v>Virginia Community College System</v>
          </cell>
        </row>
        <row r="92">
          <cell r="A92" t="str">
            <v>Virginia Criminal Sentencing Commission</v>
          </cell>
        </row>
        <row r="93">
          <cell r="A93" t="str">
            <v>Virginia Department of Agricultural and Consumer Services</v>
          </cell>
        </row>
        <row r="94">
          <cell r="A94" t="str">
            <v>Virginia Department of Conservation and Recreation</v>
          </cell>
        </row>
        <row r="95">
          <cell r="A95" t="str">
            <v>Virginia Department of Fire Programs</v>
          </cell>
        </row>
        <row r="96">
          <cell r="A96" t="str">
            <v>Virginia Department of Health</v>
          </cell>
        </row>
        <row r="97">
          <cell r="A97" t="str">
            <v>Virginia Economic Development Partnership</v>
          </cell>
        </row>
        <row r="98">
          <cell r="A98" t="str">
            <v>Virginia Employment Commission</v>
          </cell>
        </row>
        <row r="99">
          <cell r="A99" t="str">
            <v>Virginia Housing Development Authority</v>
          </cell>
        </row>
        <row r="100">
          <cell r="A100" t="str">
            <v>Virginia Information Technologies Agency</v>
          </cell>
        </row>
        <row r="101">
          <cell r="A101" t="str">
            <v>Virginia Lottery</v>
          </cell>
        </row>
        <row r="102">
          <cell r="A102" t="str">
            <v>Virginia Military Institute</v>
          </cell>
        </row>
        <row r="103">
          <cell r="A103" t="str">
            <v>Virginia Museum of Fine Arts</v>
          </cell>
        </row>
        <row r="104">
          <cell r="A104" t="str">
            <v>Virginia Museum of Natural History</v>
          </cell>
        </row>
        <row r="105">
          <cell r="A105" t="str">
            <v>Virginia Parole Board</v>
          </cell>
        </row>
        <row r="106">
          <cell r="A106" t="str">
            <v>Virginia Polytechnic Institute and State University</v>
          </cell>
        </row>
        <row r="107">
          <cell r="A107" t="str">
            <v>Virginia Port Authority</v>
          </cell>
        </row>
        <row r="108">
          <cell r="A108" t="str">
            <v>Virginia Racing Commission</v>
          </cell>
        </row>
        <row r="109">
          <cell r="A109" t="str">
            <v>Virginia Resources Authority</v>
          </cell>
        </row>
        <row r="110">
          <cell r="A110" t="str">
            <v>Virginia Retirement System</v>
          </cell>
        </row>
        <row r="111">
          <cell r="A111" t="str">
            <v>Virginia School for the Deaf and the Blind</v>
          </cell>
        </row>
        <row r="112">
          <cell r="A112" t="str">
            <v>Virginia State Bar</v>
          </cell>
        </row>
        <row r="113">
          <cell r="A113" t="str">
            <v>Virginia State University</v>
          </cell>
        </row>
        <row r="114">
          <cell r="A114" t="str">
            <v>Virginia Tobacco Region Revitalization Commission</v>
          </cell>
        </row>
        <row r="115">
          <cell r="A115" t="str">
            <v>Virginia Tourism Corporation</v>
          </cell>
        </row>
        <row r="116">
          <cell r="A116" t="str">
            <v>Virginia Workers' Compensation Commission</v>
          </cell>
        </row>
        <row r="117">
          <cell r="A117" t="str">
            <v>Virginia Workforce Connection</v>
          </cell>
        </row>
        <row r="118">
          <cell r="A118" t="str">
            <v>Virginia529 College Savings Plan</v>
          </cell>
        </row>
        <row r="119">
          <cell r="A119" t="str">
            <v>Wilson Workforce and Rehabilitation Center</v>
          </cell>
        </row>
      </sheetData>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79998168889431442"/>
    <pageSetUpPr fitToPage="1"/>
  </sheetPr>
  <dimension ref="A1:AH78"/>
  <sheetViews>
    <sheetView showGridLines="0" tabSelected="1" topLeftCell="A37" zoomScaleNormal="100" workbookViewId="0">
      <selection activeCell="M55" sqref="M55:O55"/>
    </sheetView>
  </sheetViews>
  <sheetFormatPr defaultRowHeight="14.5" x14ac:dyDescent="0.35"/>
  <cols>
    <col min="26" max="34" width="9.1796875" hidden="1" customWidth="1"/>
    <col min="35" max="36" width="9.1796875" customWidth="1"/>
  </cols>
  <sheetData>
    <row r="1" spans="1:32" x14ac:dyDescent="0.35">
      <c r="A1" s="1"/>
      <c r="B1" s="2"/>
      <c r="C1" s="2"/>
      <c r="D1" s="2"/>
      <c r="E1" s="2"/>
      <c r="F1" s="2"/>
      <c r="G1" s="2"/>
      <c r="H1" s="2"/>
      <c r="I1" s="2"/>
      <c r="J1" s="2"/>
      <c r="K1" s="2"/>
      <c r="L1" s="2"/>
      <c r="M1" s="2"/>
      <c r="N1" s="2"/>
      <c r="O1" s="2"/>
      <c r="P1" s="2"/>
      <c r="Q1" s="2"/>
      <c r="R1" s="2"/>
      <c r="S1" s="2"/>
      <c r="T1" s="2"/>
      <c r="U1" s="2"/>
      <c r="V1" s="2"/>
      <c r="W1" s="2"/>
      <c r="X1" s="3"/>
    </row>
    <row r="2" spans="1:32" x14ac:dyDescent="0.35">
      <c r="A2" s="4"/>
      <c r="B2" s="5"/>
      <c r="C2" s="5"/>
      <c r="D2" s="5"/>
      <c r="E2" s="5"/>
      <c r="F2" s="5"/>
      <c r="G2" s="5"/>
      <c r="H2" s="5"/>
      <c r="I2" s="5"/>
      <c r="J2" s="6"/>
      <c r="K2" s="5"/>
      <c r="L2" s="57" t="s">
        <v>39</v>
      </c>
      <c r="M2" s="58"/>
      <c r="N2" s="58"/>
      <c r="O2" s="58"/>
      <c r="P2" s="58"/>
      <c r="Q2" s="58"/>
      <c r="R2" s="58"/>
      <c r="S2" s="58"/>
      <c r="T2" s="58"/>
      <c r="U2" s="58"/>
      <c r="V2" s="58"/>
      <c r="W2" s="58"/>
      <c r="X2" s="6"/>
    </row>
    <row r="3" spans="1:32" x14ac:dyDescent="0.35">
      <c r="A3" s="4"/>
      <c r="B3" s="5"/>
      <c r="C3" s="5"/>
      <c r="D3" s="5"/>
      <c r="E3" s="5"/>
      <c r="F3" s="5"/>
      <c r="G3" s="5"/>
      <c r="H3" s="5"/>
      <c r="I3" s="5"/>
      <c r="J3" s="5"/>
      <c r="K3" s="4"/>
      <c r="L3" s="58"/>
      <c r="M3" s="58"/>
      <c r="N3" s="58"/>
      <c r="O3" s="58"/>
      <c r="P3" s="58"/>
      <c r="Q3" s="58"/>
      <c r="R3" s="58"/>
      <c r="S3" s="58"/>
      <c r="T3" s="58"/>
      <c r="U3" s="58"/>
      <c r="V3" s="58"/>
      <c r="W3" s="58"/>
      <c r="X3" s="6"/>
    </row>
    <row r="4" spans="1:32" x14ac:dyDescent="0.35">
      <c r="A4" s="4"/>
      <c r="B4" s="5"/>
      <c r="C4" s="5"/>
      <c r="D4" s="5"/>
      <c r="E4" s="5"/>
      <c r="F4" s="5"/>
      <c r="G4" s="5"/>
      <c r="H4" s="5"/>
      <c r="I4" s="5"/>
      <c r="J4" s="5"/>
      <c r="K4" s="4"/>
      <c r="L4" s="58"/>
      <c r="M4" s="58"/>
      <c r="N4" s="58"/>
      <c r="O4" s="58"/>
      <c r="P4" s="58"/>
      <c r="Q4" s="58"/>
      <c r="R4" s="58"/>
      <c r="S4" s="58"/>
      <c r="T4" s="58"/>
      <c r="U4" s="58"/>
      <c r="V4" s="58"/>
      <c r="W4" s="58"/>
      <c r="X4" s="6"/>
    </row>
    <row r="5" spans="1:32" x14ac:dyDescent="0.35">
      <c r="A5" s="4"/>
      <c r="B5" s="5"/>
      <c r="C5" s="5"/>
      <c r="D5" s="5"/>
      <c r="E5" s="5"/>
      <c r="F5" s="5"/>
      <c r="G5" s="5"/>
      <c r="H5" s="5"/>
      <c r="I5" s="5"/>
      <c r="J5" s="5"/>
      <c r="K5" s="4"/>
      <c r="L5" s="58"/>
      <c r="M5" s="58"/>
      <c r="N5" s="58"/>
      <c r="O5" s="58"/>
      <c r="P5" s="58"/>
      <c r="Q5" s="58"/>
      <c r="R5" s="58"/>
      <c r="S5" s="58"/>
      <c r="T5" s="58"/>
      <c r="U5" s="58"/>
      <c r="V5" s="58"/>
      <c r="W5" s="58"/>
      <c r="X5" s="6"/>
    </row>
    <row r="6" spans="1:32" x14ac:dyDescent="0.35">
      <c r="A6" s="4"/>
      <c r="B6" s="5"/>
      <c r="C6" s="5"/>
      <c r="D6" s="5"/>
      <c r="E6" s="5"/>
      <c r="F6" s="5"/>
      <c r="G6" s="5"/>
      <c r="H6" s="5"/>
      <c r="I6" s="5"/>
      <c r="J6" s="5"/>
      <c r="K6" s="4"/>
      <c r="L6" s="25"/>
      <c r="M6" s="25"/>
      <c r="N6" s="25"/>
      <c r="O6" s="25"/>
      <c r="P6" s="25"/>
      <c r="Q6" s="25"/>
      <c r="R6" s="25"/>
      <c r="S6" s="25"/>
      <c r="T6" s="25"/>
      <c r="U6" s="25"/>
      <c r="V6" s="25"/>
      <c r="W6" s="25"/>
      <c r="X6" s="6"/>
    </row>
    <row r="7" spans="1:32" x14ac:dyDescent="0.35">
      <c r="A7" s="4"/>
      <c r="B7" s="5"/>
      <c r="C7" s="5"/>
      <c r="D7" s="5"/>
      <c r="E7" s="5"/>
      <c r="F7" s="5"/>
      <c r="G7" s="5"/>
      <c r="H7" s="5"/>
      <c r="I7" s="5"/>
      <c r="J7" s="5"/>
      <c r="K7" s="4"/>
      <c r="L7" s="59" t="s">
        <v>4</v>
      </c>
      <c r="M7" s="59"/>
      <c r="N7" s="59"/>
      <c r="O7" s="59"/>
      <c r="P7" s="59"/>
      <c r="Q7" s="59"/>
      <c r="R7" s="59"/>
      <c r="S7" s="59"/>
      <c r="T7" s="59"/>
      <c r="U7" s="59"/>
      <c r="V7" s="59"/>
      <c r="W7" s="59"/>
      <c r="X7" s="6"/>
    </row>
    <row r="8" spans="1:32" x14ac:dyDescent="0.35">
      <c r="A8" s="4"/>
      <c r="B8" s="5"/>
      <c r="C8" s="5"/>
      <c r="D8" s="5"/>
      <c r="E8" s="5"/>
      <c r="F8" s="5"/>
      <c r="G8" s="5"/>
      <c r="H8" s="5"/>
      <c r="I8" s="5"/>
      <c r="J8" s="5"/>
      <c r="K8" s="4"/>
      <c r="L8" s="27"/>
      <c r="M8" s="27"/>
      <c r="N8" s="27"/>
      <c r="O8" s="27"/>
      <c r="P8" s="27"/>
      <c r="Q8" s="27"/>
      <c r="R8" s="27"/>
      <c r="S8" s="27"/>
      <c r="T8" s="27"/>
      <c r="U8" s="26"/>
      <c r="V8" s="26"/>
      <c r="W8" s="26"/>
      <c r="X8" s="6"/>
    </row>
    <row r="9" spans="1:32" x14ac:dyDescent="0.35">
      <c r="A9" s="4"/>
      <c r="B9" s="5"/>
      <c r="C9" s="5"/>
      <c r="D9" s="5"/>
      <c r="E9" s="5"/>
      <c r="F9" s="5"/>
      <c r="G9" s="5"/>
      <c r="H9" s="5"/>
      <c r="I9" s="5"/>
      <c r="J9" s="5"/>
      <c r="K9" s="4"/>
      <c r="L9" s="27"/>
      <c r="M9" s="27"/>
      <c r="N9" s="60" t="s">
        <v>27</v>
      </c>
      <c r="O9" s="60"/>
      <c r="P9" s="61"/>
      <c r="Q9" s="61"/>
      <c r="R9" s="61"/>
      <c r="S9" s="61"/>
      <c r="T9" s="61"/>
      <c r="U9" s="61"/>
      <c r="V9" s="27"/>
      <c r="W9" s="27"/>
      <c r="X9" s="6"/>
    </row>
    <row r="10" spans="1:32" x14ac:dyDescent="0.35">
      <c r="A10" s="4"/>
      <c r="B10" s="5"/>
      <c r="C10" s="5"/>
      <c r="D10" s="5"/>
      <c r="E10" s="5"/>
      <c r="F10" s="5"/>
      <c r="G10" s="5"/>
      <c r="H10" s="5"/>
      <c r="I10" s="5"/>
      <c r="J10" s="5"/>
      <c r="K10" s="4"/>
      <c r="L10" s="27"/>
      <c r="M10" s="27"/>
      <c r="N10" s="27"/>
      <c r="O10" s="27"/>
      <c r="P10" s="27"/>
      <c r="Q10" s="27"/>
      <c r="R10" s="27"/>
      <c r="S10" s="27"/>
      <c r="T10" s="27"/>
      <c r="U10" s="26"/>
      <c r="V10" s="26"/>
      <c r="W10" s="26"/>
      <c r="X10" s="6"/>
    </row>
    <row r="11" spans="1:32" x14ac:dyDescent="0.35">
      <c r="A11" s="4"/>
      <c r="B11" s="5"/>
      <c r="C11" s="5"/>
      <c r="D11" s="5"/>
      <c r="E11" s="5"/>
      <c r="F11" s="5"/>
      <c r="G11" s="5"/>
      <c r="H11" s="5"/>
      <c r="I11" s="5"/>
      <c r="J11" s="5"/>
      <c r="K11" s="4"/>
      <c r="L11" s="59" t="s">
        <v>11</v>
      </c>
      <c r="M11" s="59"/>
      <c r="N11" s="59"/>
      <c r="O11" s="59"/>
      <c r="P11" s="59"/>
      <c r="Q11" s="59"/>
      <c r="R11" s="59"/>
      <c r="S11" s="59"/>
      <c r="T11" s="59"/>
      <c r="U11" s="59"/>
      <c r="V11" s="59"/>
      <c r="W11" s="59"/>
      <c r="X11" s="6"/>
    </row>
    <row r="12" spans="1:32" ht="15.5" x14ac:dyDescent="0.35">
      <c r="A12" s="4"/>
      <c r="B12" s="5"/>
      <c r="C12" s="5"/>
      <c r="D12" s="5"/>
      <c r="E12" s="5"/>
      <c r="F12" s="5"/>
      <c r="G12" s="5"/>
      <c r="H12" s="5"/>
      <c r="I12" s="5"/>
      <c r="J12" s="5"/>
      <c r="K12" s="4"/>
      <c r="L12" s="5"/>
      <c r="M12" s="21"/>
      <c r="N12" s="21"/>
      <c r="O12" s="21"/>
      <c r="P12" s="21"/>
      <c r="Q12" s="22"/>
      <c r="R12" s="22"/>
      <c r="S12" s="22"/>
      <c r="T12" s="22"/>
      <c r="U12" s="22"/>
      <c r="V12" s="26"/>
      <c r="W12" s="26"/>
      <c r="X12" s="6"/>
    </row>
    <row r="13" spans="1:32" ht="15" customHeight="1" x14ac:dyDescent="0.35">
      <c r="A13" s="4"/>
      <c r="B13" s="5"/>
      <c r="C13" s="5"/>
      <c r="D13" s="5"/>
      <c r="E13" s="5"/>
      <c r="F13" s="5"/>
      <c r="G13" s="5"/>
      <c r="H13" s="5"/>
      <c r="I13" s="5"/>
      <c r="J13" s="5"/>
      <c r="K13" s="4"/>
      <c r="L13" s="5"/>
      <c r="M13" s="63" t="s">
        <v>10</v>
      </c>
      <c r="N13" s="63"/>
      <c r="O13" s="63"/>
      <c r="P13" s="63"/>
      <c r="Q13" s="63"/>
      <c r="R13" s="64" t="s">
        <v>5</v>
      </c>
      <c r="S13" s="64" t="s">
        <v>6</v>
      </c>
      <c r="T13" s="64" t="s">
        <v>7</v>
      </c>
      <c r="U13" s="64" t="s">
        <v>8</v>
      </c>
      <c r="V13" s="64" t="s">
        <v>9</v>
      </c>
      <c r="W13" s="64" t="s">
        <v>28</v>
      </c>
      <c r="X13" s="6"/>
      <c r="AA13" s="54" t="b">
        <v>0</v>
      </c>
      <c r="AB13" s="54" t="b">
        <v>0</v>
      </c>
      <c r="AC13" s="54" t="b">
        <v>0</v>
      </c>
      <c r="AD13" s="54" t="b">
        <v>0</v>
      </c>
      <c r="AE13" s="54" t="b">
        <v>0</v>
      </c>
      <c r="AF13" s="54" t="b">
        <v>0</v>
      </c>
    </row>
    <row r="14" spans="1:32" x14ac:dyDescent="0.35">
      <c r="A14" s="4"/>
      <c r="B14" s="5"/>
      <c r="C14" s="5"/>
      <c r="D14" s="5"/>
      <c r="E14" s="5"/>
      <c r="F14" s="5"/>
      <c r="G14" s="5"/>
      <c r="H14" s="5"/>
      <c r="I14" s="5"/>
      <c r="J14" s="5"/>
      <c r="K14" s="4"/>
      <c r="L14" s="5"/>
      <c r="M14" s="63"/>
      <c r="N14" s="63"/>
      <c r="O14" s="63"/>
      <c r="P14" s="63"/>
      <c r="Q14" s="63"/>
      <c r="R14" s="64"/>
      <c r="S14" s="64"/>
      <c r="T14" s="64"/>
      <c r="U14" s="64"/>
      <c r="V14" s="64"/>
      <c r="W14" s="64"/>
      <c r="X14" s="6"/>
      <c r="AA14" s="54" t="b">
        <v>0</v>
      </c>
      <c r="AB14" s="54" t="b">
        <v>0</v>
      </c>
      <c r="AC14" s="54" t="b">
        <v>0</v>
      </c>
      <c r="AD14" s="54" t="b">
        <v>0</v>
      </c>
      <c r="AE14" s="54" t="b">
        <v>0</v>
      </c>
      <c r="AF14" s="54" t="b">
        <v>0</v>
      </c>
    </row>
    <row r="15" spans="1:32" x14ac:dyDescent="0.35">
      <c r="A15" s="4"/>
      <c r="B15" s="5"/>
      <c r="C15" s="5"/>
      <c r="D15" s="5"/>
      <c r="E15" s="5"/>
      <c r="F15" s="5"/>
      <c r="G15" s="5"/>
      <c r="H15" s="5"/>
      <c r="I15" s="5"/>
      <c r="J15" s="5"/>
      <c r="K15" s="4"/>
      <c r="L15" s="5"/>
      <c r="M15" s="63"/>
      <c r="N15" s="63"/>
      <c r="O15" s="63"/>
      <c r="P15" s="63"/>
      <c r="Q15" s="63"/>
      <c r="R15" s="64"/>
      <c r="S15" s="64"/>
      <c r="T15" s="64"/>
      <c r="U15" s="64"/>
      <c r="V15" s="64"/>
      <c r="W15" s="64"/>
      <c r="X15" s="6"/>
      <c r="AA15" s="54" t="b">
        <v>0</v>
      </c>
      <c r="AB15" s="54" t="b">
        <v>0</v>
      </c>
      <c r="AC15" s="54" t="b">
        <v>0</v>
      </c>
      <c r="AD15" s="54" t="b">
        <v>0</v>
      </c>
      <c r="AE15" s="54" t="b">
        <v>0</v>
      </c>
      <c r="AF15" s="54" t="b">
        <v>0</v>
      </c>
    </row>
    <row r="16" spans="1:32" ht="15" customHeight="1" x14ac:dyDescent="0.35">
      <c r="A16" s="4"/>
      <c r="B16" s="5"/>
      <c r="C16" s="5"/>
      <c r="D16" s="5"/>
      <c r="E16" s="5"/>
      <c r="F16" s="5"/>
      <c r="G16" s="5"/>
      <c r="H16" s="5"/>
      <c r="I16" s="5"/>
      <c r="J16" s="5"/>
      <c r="K16" s="4"/>
      <c r="L16" s="5"/>
      <c r="M16" s="63" t="s">
        <v>29</v>
      </c>
      <c r="N16" s="63"/>
      <c r="O16" s="63"/>
      <c r="P16" s="63"/>
      <c r="Q16" s="63"/>
      <c r="R16" s="64" t="s">
        <v>5</v>
      </c>
      <c r="S16" s="64" t="s">
        <v>6</v>
      </c>
      <c r="T16" s="64" t="s">
        <v>7</v>
      </c>
      <c r="U16" s="64" t="s">
        <v>8</v>
      </c>
      <c r="V16" s="64" t="s">
        <v>9</v>
      </c>
      <c r="W16" s="64" t="s">
        <v>28</v>
      </c>
      <c r="X16" s="6"/>
      <c r="AA16" s="54" t="b">
        <v>0</v>
      </c>
      <c r="AB16" s="54" t="b">
        <v>0</v>
      </c>
      <c r="AC16" s="54" t="b">
        <v>0</v>
      </c>
      <c r="AD16" s="54" t="b">
        <v>0</v>
      </c>
      <c r="AE16" s="54" t="b">
        <v>0</v>
      </c>
      <c r="AF16" s="54" t="b">
        <v>0</v>
      </c>
    </row>
    <row r="17" spans="1:32" x14ac:dyDescent="0.35">
      <c r="A17" s="4"/>
      <c r="B17" s="5"/>
      <c r="C17" s="5"/>
      <c r="D17" s="5"/>
      <c r="E17" s="5"/>
      <c r="F17" s="5"/>
      <c r="G17" s="5"/>
      <c r="H17" s="5"/>
      <c r="I17" s="5"/>
      <c r="J17" s="5"/>
      <c r="K17" s="4"/>
      <c r="L17" s="5"/>
      <c r="M17" s="63"/>
      <c r="N17" s="63"/>
      <c r="O17" s="63"/>
      <c r="P17" s="63"/>
      <c r="Q17" s="63"/>
      <c r="R17" s="64"/>
      <c r="S17" s="64"/>
      <c r="T17" s="64"/>
      <c r="U17" s="64"/>
      <c r="V17" s="64"/>
      <c r="W17" s="64"/>
      <c r="X17" s="6"/>
      <c r="AA17" s="54" t="b">
        <v>0</v>
      </c>
      <c r="AB17" s="54" t="b">
        <v>0</v>
      </c>
      <c r="AC17" s="54" t="b">
        <v>0</v>
      </c>
      <c r="AD17" s="54" t="b">
        <v>0</v>
      </c>
      <c r="AE17" s="54" t="b">
        <v>0</v>
      </c>
      <c r="AF17" s="54" t="b">
        <v>0</v>
      </c>
    </row>
    <row r="18" spans="1:32" ht="15" customHeight="1" x14ac:dyDescent="0.35">
      <c r="A18" s="4"/>
      <c r="B18" s="5"/>
      <c r="C18" s="5"/>
      <c r="D18" s="5"/>
      <c r="E18" s="5"/>
      <c r="F18" s="5"/>
      <c r="G18" s="5"/>
      <c r="H18" s="5"/>
      <c r="I18" s="5"/>
      <c r="J18" s="5"/>
      <c r="K18" s="4"/>
      <c r="L18" s="5"/>
      <c r="M18" s="63"/>
      <c r="N18" s="63"/>
      <c r="O18" s="63"/>
      <c r="P18" s="63"/>
      <c r="Q18" s="63"/>
      <c r="R18" s="64"/>
      <c r="S18" s="64"/>
      <c r="T18" s="64"/>
      <c r="U18" s="64"/>
      <c r="V18" s="64"/>
      <c r="W18" s="64"/>
      <c r="X18" s="6"/>
      <c r="AA18" s="54" t="b">
        <v>0</v>
      </c>
      <c r="AB18" s="54" t="b">
        <v>0</v>
      </c>
      <c r="AC18" s="54" t="b">
        <v>0</v>
      </c>
      <c r="AD18" s="54" t="b">
        <v>0</v>
      </c>
      <c r="AE18" s="54" t="b">
        <v>0</v>
      </c>
      <c r="AF18" s="54" t="b">
        <v>0</v>
      </c>
    </row>
    <row r="19" spans="1:32" ht="15" customHeight="1" x14ac:dyDescent="0.35">
      <c r="A19" s="4"/>
      <c r="B19" s="5"/>
      <c r="C19" s="5"/>
      <c r="D19" s="5"/>
      <c r="E19" s="5"/>
      <c r="F19" s="5"/>
      <c r="G19" s="5"/>
      <c r="H19" s="5"/>
      <c r="I19" s="5"/>
      <c r="J19" s="5"/>
      <c r="K19" s="4"/>
      <c r="L19" s="5"/>
      <c r="M19" s="63" t="s">
        <v>30</v>
      </c>
      <c r="N19" s="63"/>
      <c r="O19" s="63"/>
      <c r="P19" s="63"/>
      <c r="Q19" s="63"/>
      <c r="R19" s="64" t="s">
        <v>5</v>
      </c>
      <c r="S19" s="64" t="s">
        <v>6</v>
      </c>
      <c r="T19" s="64" t="s">
        <v>7</v>
      </c>
      <c r="U19" s="64" t="s">
        <v>8</v>
      </c>
      <c r="V19" s="64" t="s">
        <v>9</v>
      </c>
      <c r="W19" s="64" t="s">
        <v>28</v>
      </c>
      <c r="X19" s="6"/>
      <c r="AA19" s="54" t="b">
        <v>0</v>
      </c>
      <c r="AB19" s="54" t="b">
        <v>0</v>
      </c>
      <c r="AC19" s="54" t="b">
        <v>0</v>
      </c>
      <c r="AD19" s="54" t="b">
        <v>0</v>
      </c>
      <c r="AE19" s="54" t="b">
        <v>0</v>
      </c>
      <c r="AF19" s="54" t="b">
        <v>0</v>
      </c>
    </row>
    <row r="20" spans="1:32" ht="15" customHeight="1" x14ac:dyDescent="0.35">
      <c r="A20" s="7"/>
      <c r="B20" s="8"/>
      <c r="C20" s="8"/>
      <c r="D20" s="8"/>
      <c r="E20" s="8"/>
      <c r="F20" s="8"/>
      <c r="G20" s="8"/>
      <c r="H20" s="8"/>
      <c r="I20" s="8"/>
      <c r="J20" s="9"/>
      <c r="K20" s="4"/>
      <c r="L20" s="5"/>
      <c r="M20" s="63"/>
      <c r="N20" s="63"/>
      <c r="O20" s="63"/>
      <c r="P20" s="63"/>
      <c r="Q20" s="63"/>
      <c r="R20" s="64"/>
      <c r="S20" s="64"/>
      <c r="T20" s="64"/>
      <c r="U20" s="64"/>
      <c r="V20" s="64"/>
      <c r="W20" s="64"/>
      <c r="X20" s="6"/>
      <c r="AA20" s="54" t="b">
        <v>0</v>
      </c>
      <c r="AB20" s="54" t="b">
        <v>0</v>
      </c>
      <c r="AC20" s="54" t="b">
        <v>0</v>
      </c>
      <c r="AD20" s="54" t="b">
        <v>0</v>
      </c>
      <c r="AE20" s="54" t="b">
        <v>0</v>
      </c>
      <c r="AF20" s="54" t="b">
        <v>0</v>
      </c>
    </row>
    <row r="21" spans="1:32" ht="15" customHeight="1" x14ac:dyDescent="0.35">
      <c r="A21" s="7"/>
      <c r="B21" s="8"/>
      <c r="C21" s="8"/>
      <c r="D21" s="8"/>
      <c r="E21" s="8"/>
      <c r="F21" s="8"/>
      <c r="G21" s="8"/>
      <c r="H21" s="8"/>
      <c r="I21" s="8"/>
      <c r="J21" s="9"/>
      <c r="K21" s="4"/>
      <c r="L21" s="5"/>
      <c r="M21" s="63"/>
      <c r="N21" s="63"/>
      <c r="O21" s="63"/>
      <c r="P21" s="63"/>
      <c r="Q21" s="63"/>
      <c r="R21" s="64"/>
      <c r="S21" s="64"/>
      <c r="T21" s="64"/>
      <c r="U21" s="64"/>
      <c r="V21" s="64"/>
      <c r="W21" s="64"/>
      <c r="X21" s="6"/>
      <c r="AA21" s="54" t="b">
        <v>0</v>
      </c>
      <c r="AB21" s="54" t="b">
        <v>0</v>
      </c>
      <c r="AC21" s="54" t="b">
        <v>0</v>
      </c>
      <c r="AD21" s="54" t="b">
        <v>0</v>
      </c>
      <c r="AE21" s="54" t="b">
        <v>0</v>
      </c>
      <c r="AF21" s="54" t="b">
        <v>0</v>
      </c>
    </row>
    <row r="22" spans="1:32" ht="15" customHeight="1" x14ac:dyDescent="0.35">
      <c r="A22" s="10"/>
      <c r="B22" s="11"/>
      <c r="C22" s="11"/>
      <c r="D22" s="11"/>
      <c r="E22" s="11"/>
      <c r="F22" s="11"/>
      <c r="G22" s="11"/>
      <c r="H22" s="11"/>
      <c r="I22" s="11"/>
      <c r="J22" s="12"/>
      <c r="K22" s="4"/>
      <c r="L22" s="5"/>
      <c r="M22" s="63" t="s">
        <v>31</v>
      </c>
      <c r="N22" s="63"/>
      <c r="O22" s="63"/>
      <c r="P22" s="63"/>
      <c r="Q22" s="63"/>
      <c r="R22" s="64" t="s">
        <v>5</v>
      </c>
      <c r="S22" s="64" t="s">
        <v>6</v>
      </c>
      <c r="T22" s="64" t="s">
        <v>7</v>
      </c>
      <c r="U22" s="64" t="s">
        <v>8</v>
      </c>
      <c r="V22" s="64" t="s">
        <v>9</v>
      </c>
      <c r="W22" s="64" t="s">
        <v>28</v>
      </c>
      <c r="X22" s="6"/>
      <c r="AA22" s="54" t="b">
        <v>0</v>
      </c>
      <c r="AB22" s="54" t="b">
        <v>0</v>
      </c>
      <c r="AC22" s="54" t="b">
        <v>0</v>
      </c>
      <c r="AD22" s="54" t="b">
        <v>0</v>
      </c>
      <c r="AE22" s="54" t="b">
        <v>0</v>
      </c>
      <c r="AF22" s="54" t="b">
        <v>0</v>
      </c>
    </row>
    <row r="23" spans="1:32" ht="15" customHeight="1" x14ac:dyDescent="0.35">
      <c r="A23" s="10"/>
      <c r="B23" s="11"/>
      <c r="C23" s="11"/>
      <c r="D23" s="11"/>
      <c r="E23" s="11"/>
      <c r="F23" s="11"/>
      <c r="G23" s="11"/>
      <c r="H23" s="11"/>
      <c r="I23" s="11"/>
      <c r="J23" s="12"/>
      <c r="K23" s="11"/>
      <c r="L23" s="5"/>
      <c r="M23" s="63"/>
      <c r="N23" s="63"/>
      <c r="O23" s="63"/>
      <c r="P23" s="63"/>
      <c r="Q23" s="63"/>
      <c r="R23" s="64"/>
      <c r="S23" s="64"/>
      <c r="T23" s="64"/>
      <c r="U23" s="64"/>
      <c r="V23" s="64"/>
      <c r="W23" s="64"/>
      <c r="X23" s="6"/>
      <c r="AA23" s="54" t="b">
        <v>0</v>
      </c>
      <c r="AB23" s="54" t="b">
        <v>0</v>
      </c>
      <c r="AC23" s="54" t="b">
        <v>0</v>
      </c>
      <c r="AD23" s="54" t="b">
        <v>0</v>
      </c>
      <c r="AE23" s="54" t="b">
        <v>0</v>
      </c>
      <c r="AF23" s="54" t="b">
        <v>0</v>
      </c>
    </row>
    <row r="24" spans="1:32" ht="15" customHeight="1" x14ac:dyDescent="0.35">
      <c r="A24" s="7"/>
      <c r="B24" s="8"/>
      <c r="C24" s="8"/>
      <c r="D24" s="8"/>
      <c r="E24" s="8"/>
      <c r="F24" s="8"/>
      <c r="G24" s="8"/>
      <c r="H24" s="8"/>
      <c r="I24" s="8"/>
      <c r="J24" s="9"/>
      <c r="K24" s="13"/>
      <c r="L24" s="5"/>
      <c r="M24" s="63"/>
      <c r="N24" s="63"/>
      <c r="O24" s="63"/>
      <c r="P24" s="63"/>
      <c r="Q24" s="63"/>
      <c r="R24" s="64"/>
      <c r="S24" s="64"/>
      <c r="T24" s="64"/>
      <c r="U24" s="64"/>
      <c r="V24" s="64"/>
      <c r="W24" s="64"/>
      <c r="X24" s="6"/>
      <c r="AA24" s="54" t="b">
        <v>0</v>
      </c>
      <c r="AB24" s="54" t="b">
        <v>0</v>
      </c>
      <c r="AC24" s="54" t="b">
        <v>0</v>
      </c>
      <c r="AD24" s="54" t="b">
        <v>0</v>
      </c>
      <c r="AE24" s="54" t="b">
        <v>0</v>
      </c>
      <c r="AF24" s="54" t="b">
        <v>0</v>
      </c>
    </row>
    <row r="25" spans="1:32" ht="15" customHeight="1" x14ac:dyDescent="0.35">
      <c r="A25" s="7"/>
      <c r="B25" s="8"/>
      <c r="C25" s="8"/>
      <c r="D25" s="8"/>
      <c r="E25" s="8"/>
      <c r="F25" s="8"/>
      <c r="G25" s="8"/>
      <c r="H25" s="8"/>
      <c r="I25" s="8"/>
      <c r="J25" s="9"/>
      <c r="K25" s="13"/>
      <c r="L25" s="5"/>
      <c r="M25" s="63" t="s">
        <v>32</v>
      </c>
      <c r="N25" s="63"/>
      <c r="O25" s="63"/>
      <c r="P25" s="63"/>
      <c r="Q25" s="63"/>
      <c r="R25" s="64" t="s">
        <v>5</v>
      </c>
      <c r="S25" s="64" t="s">
        <v>6</v>
      </c>
      <c r="T25" s="64" t="s">
        <v>7</v>
      </c>
      <c r="U25" s="64" t="s">
        <v>8</v>
      </c>
      <c r="V25" s="64" t="s">
        <v>9</v>
      </c>
      <c r="W25" s="64" t="s">
        <v>28</v>
      </c>
      <c r="X25" s="6"/>
      <c r="AA25" s="54" t="b">
        <v>0</v>
      </c>
      <c r="AB25" s="54" t="b">
        <v>0</v>
      </c>
      <c r="AC25" s="54" t="b">
        <v>0</v>
      </c>
      <c r="AD25" s="54" t="b">
        <v>0</v>
      </c>
      <c r="AE25" s="54" t="b">
        <v>0</v>
      </c>
      <c r="AF25" s="54" t="b">
        <v>0</v>
      </c>
    </row>
    <row r="26" spans="1:32" ht="15.75" customHeight="1" x14ac:dyDescent="0.35">
      <c r="A26" s="10"/>
      <c r="B26" s="11"/>
      <c r="C26" s="11"/>
      <c r="D26" s="11"/>
      <c r="E26" s="11"/>
      <c r="F26" s="11"/>
      <c r="G26" s="11"/>
      <c r="H26" s="11"/>
      <c r="I26" s="11"/>
      <c r="J26" s="12"/>
      <c r="K26" s="14"/>
      <c r="L26" s="5"/>
      <c r="M26" s="63"/>
      <c r="N26" s="63"/>
      <c r="O26" s="63"/>
      <c r="P26" s="63"/>
      <c r="Q26" s="63"/>
      <c r="R26" s="64"/>
      <c r="S26" s="64"/>
      <c r="T26" s="64"/>
      <c r="U26" s="64"/>
      <c r="V26" s="64"/>
      <c r="W26" s="64"/>
      <c r="X26" s="6"/>
      <c r="AA26" s="55">
        <f>COUNTIF(AA13:AA25,TRUE)</f>
        <v>0</v>
      </c>
      <c r="AB26" s="55">
        <f t="shared" ref="AB26:AF26" si="0">COUNTIF(AB13:AB25,TRUE)</f>
        <v>0</v>
      </c>
      <c r="AC26" s="55">
        <f t="shared" si="0"/>
        <v>0</v>
      </c>
      <c r="AD26" s="55">
        <f t="shared" si="0"/>
        <v>0</v>
      </c>
      <c r="AE26" s="55">
        <f t="shared" si="0"/>
        <v>0</v>
      </c>
      <c r="AF26" s="55">
        <f t="shared" si="0"/>
        <v>0</v>
      </c>
    </row>
    <row r="27" spans="1:32" ht="15.75" customHeight="1" x14ac:dyDescent="0.35">
      <c r="A27" s="10"/>
      <c r="B27" s="11"/>
      <c r="C27" s="11"/>
      <c r="D27" s="11"/>
      <c r="E27" s="11"/>
      <c r="F27" s="11"/>
      <c r="G27" s="11"/>
      <c r="H27" s="11"/>
      <c r="I27" s="11"/>
      <c r="J27" s="12"/>
      <c r="K27" s="14"/>
      <c r="L27" s="5"/>
      <c r="M27" s="63"/>
      <c r="N27" s="63"/>
      <c r="O27" s="63"/>
      <c r="P27" s="63"/>
      <c r="Q27" s="63"/>
      <c r="R27" s="64"/>
      <c r="S27" s="64"/>
      <c r="T27" s="64"/>
      <c r="U27" s="64"/>
      <c r="V27" s="64"/>
      <c r="W27" s="64"/>
      <c r="X27" s="6"/>
      <c r="AA27" s="55">
        <f>AA26*5</f>
        <v>0</v>
      </c>
      <c r="AB27" s="55">
        <f>AB26*4</f>
        <v>0</v>
      </c>
      <c r="AC27" s="55">
        <f>AC26*3</f>
        <v>0</v>
      </c>
      <c r="AD27" s="55">
        <f>AD26*2</f>
        <v>0</v>
      </c>
      <c r="AE27" s="55">
        <f>AE26*1</f>
        <v>0</v>
      </c>
      <c r="AF27" s="55">
        <f>AF26*0</f>
        <v>0</v>
      </c>
    </row>
    <row r="28" spans="1:32" ht="15" customHeight="1" x14ac:dyDescent="0.35">
      <c r="A28" s="66" t="s">
        <v>0</v>
      </c>
      <c r="B28" s="67"/>
      <c r="C28" s="67"/>
      <c r="D28" s="67"/>
      <c r="E28" s="67"/>
      <c r="F28" s="67"/>
      <c r="G28" s="67"/>
      <c r="H28" s="67"/>
      <c r="I28" s="67"/>
      <c r="J28" s="68"/>
      <c r="K28" s="5"/>
      <c r="L28" s="5"/>
      <c r="M28" s="63" t="s">
        <v>12</v>
      </c>
      <c r="N28" s="63"/>
      <c r="O28" s="63"/>
      <c r="P28" s="63"/>
      <c r="Q28" s="63"/>
      <c r="R28" s="64" t="s">
        <v>5</v>
      </c>
      <c r="S28" s="64" t="s">
        <v>6</v>
      </c>
      <c r="T28" s="64" t="s">
        <v>7</v>
      </c>
      <c r="U28" s="64" t="s">
        <v>8</v>
      </c>
      <c r="V28" s="64" t="s">
        <v>9</v>
      </c>
      <c r="W28" s="64" t="s">
        <v>28</v>
      </c>
      <c r="X28" s="6"/>
    </row>
    <row r="29" spans="1:32" ht="15" customHeight="1" x14ac:dyDescent="0.35">
      <c r="A29" s="66"/>
      <c r="B29" s="67"/>
      <c r="C29" s="67"/>
      <c r="D29" s="67"/>
      <c r="E29" s="67"/>
      <c r="F29" s="67"/>
      <c r="G29" s="67"/>
      <c r="H29" s="67"/>
      <c r="I29" s="67"/>
      <c r="J29" s="68"/>
      <c r="K29" s="5"/>
      <c r="L29" s="5"/>
      <c r="M29" s="63"/>
      <c r="N29" s="63"/>
      <c r="O29" s="63"/>
      <c r="P29" s="63"/>
      <c r="Q29" s="63"/>
      <c r="R29" s="64"/>
      <c r="S29" s="64"/>
      <c r="T29" s="64"/>
      <c r="U29" s="64"/>
      <c r="V29" s="64"/>
      <c r="W29" s="64"/>
      <c r="X29" s="6"/>
      <c r="AB29" s="75" t="s">
        <v>22</v>
      </c>
      <c r="AC29" s="75"/>
      <c r="AD29" s="56">
        <f>SUM(AA27:AF27)</f>
        <v>0</v>
      </c>
    </row>
    <row r="30" spans="1:32" ht="15" customHeight="1" x14ac:dyDescent="0.35">
      <c r="A30" s="69" t="s">
        <v>33</v>
      </c>
      <c r="B30" s="70"/>
      <c r="C30" s="70"/>
      <c r="D30" s="70"/>
      <c r="E30" s="70"/>
      <c r="F30" s="70"/>
      <c r="G30" s="70"/>
      <c r="H30" s="70"/>
      <c r="I30" s="70"/>
      <c r="J30" s="71"/>
      <c r="K30" s="5"/>
      <c r="L30" s="5"/>
      <c r="M30" s="63"/>
      <c r="N30" s="63"/>
      <c r="O30" s="63"/>
      <c r="P30" s="63"/>
      <c r="Q30" s="63"/>
      <c r="R30" s="64"/>
      <c r="S30" s="64"/>
      <c r="T30" s="64"/>
      <c r="U30" s="64"/>
      <c r="V30" s="64"/>
      <c r="W30" s="64"/>
      <c r="X30" s="6"/>
    </row>
    <row r="31" spans="1:32" ht="15.75" customHeight="1" x14ac:dyDescent="0.35">
      <c r="A31" s="69"/>
      <c r="B31" s="70"/>
      <c r="C31" s="70"/>
      <c r="D31" s="70"/>
      <c r="E31" s="70"/>
      <c r="F31" s="70"/>
      <c r="G31" s="70"/>
      <c r="H31" s="70"/>
      <c r="I31" s="70"/>
      <c r="J31" s="71"/>
      <c r="K31" s="5"/>
      <c r="L31" s="5"/>
      <c r="M31" s="63" t="s">
        <v>13</v>
      </c>
      <c r="N31" s="63"/>
      <c r="O31" s="63"/>
      <c r="P31" s="63"/>
      <c r="Q31" s="63"/>
      <c r="R31" s="64" t="s">
        <v>5</v>
      </c>
      <c r="S31" s="64" t="s">
        <v>6</v>
      </c>
      <c r="T31" s="64" t="s">
        <v>7</v>
      </c>
      <c r="U31" s="64" t="s">
        <v>8</v>
      </c>
      <c r="V31" s="64" t="s">
        <v>9</v>
      </c>
      <c r="W31" s="64" t="s">
        <v>28</v>
      </c>
      <c r="X31" s="6"/>
    </row>
    <row r="32" spans="1:32" ht="15.75" customHeight="1" x14ac:dyDescent="0.35">
      <c r="A32" s="10"/>
      <c r="B32" s="11"/>
      <c r="C32" s="11"/>
      <c r="D32" s="11"/>
      <c r="E32" s="11"/>
      <c r="F32" s="11"/>
      <c r="G32" s="11"/>
      <c r="H32" s="11"/>
      <c r="I32" s="11"/>
      <c r="J32" s="12"/>
      <c r="K32" s="5"/>
      <c r="L32" s="5"/>
      <c r="M32" s="63"/>
      <c r="N32" s="63"/>
      <c r="O32" s="63"/>
      <c r="P32" s="63"/>
      <c r="Q32" s="63"/>
      <c r="R32" s="64"/>
      <c r="S32" s="64"/>
      <c r="T32" s="64"/>
      <c r="U32" s="64"/>
      <c r="V32" s="64"/>
      <c r="W32" s="64"/>
      <c r="X32" s="6"/>
    </row>
    <row r="33" spans="1:24" ht="15" customHeight="1" x14ac:dyDescent="0.35">
      <c r="A33" s="10"/>
      <c r="B33" s="11"/>
      <c r="C33" s="11"/>
      <c r="D33" s="11"/>
      <c r="E33" s="11"/>
      <c r="F33" s="11"/>
      <c r="G33" s="11"/>
      <c r="H33" s="11"/>
      <c r="I33" s="11"/>
      <c r="J33" s="12"/>
      <c r="K33" s="5"/>
      <c r="L33" s="5"/>
      <c r="M33" s="63"/>
      <c r="N33" s="63"/>
      <c r="O33" s="63"/>
      <c r="P33" s="63"/>
      <c r="Q33" s="63"/>
      <c r="R33" s="64"/>
      <c r="S33" s="64"/>
      <c r="T33" s="64"/>
      <c r="U33" s="64"/>
      <c r="V33" s="64"/>
      <c r="W33" s="64"/>
      <c r="X33" s="6"/>
    </row>
    <row r="34" spans="1:24" ht="15" customHeight="1" x14ac:dyDescent="0.35">
      <c r="A34" s="4"/>
      <c r="B34" s="5"/>
      <c r="C34" s="5"/>
      <c r="D34" s="5"/>
      <c r="E34" s="5"/>
      <c r="F34" s="5"/>
      <c r="G34" s="5"/>
      <c r="H34" s="5"/>
      <c r="I34" s="5"/>
      <c r="J34" s="6"/>
      <c r="K34" s="5"/>
      <c r="L34" s="5"/>
      <c r="M34" s="63" t="s">
        <v>14</v>
      </c>
      <c r="N34" s="63"/>
      <c r="O34" s="63"/>
      <c r="P34" s="63"/>
      <c r="Q34" s="63"/>
      <c r="R34" s="64" t="s">
        <v>5</v>
      </c>
      <c r="S34" s="64" t="s">
        <v>6</v>
      </c>
      <c r="T34" s="64" t="s">
        <v>7</v>
      </c>
      <c r="U34" s="64" t="s">
        <v>8</v>
      </c>
      <c r="V34" s="64" t="s">
        <v>9</v>
      </c>
      <c r="W34" s="64" t="s">
        <v>28</v>
      </c>
      <c r="X34" s="6"/>
    </row>
    <row r="35" spans="1:24" ht="15" customHeight="1" x14ac:dyDescent="0.35">
      <c r="A35" s="4"/>
      <c r="B35" s="5"/>
      <c r="C35" s="5"/>
      <c r="D35" s="5"/>
      <c r="E35" s="5"/>
      <c r="F35" s="5"/>
      <c r="G35" s="5"/>
      <c r="H35" s="5"/>
      <c r="I35" s="5"/>
      <c r="J35" s="6"/>
      <c r="K35" s="5"/>
      <c r="L35" s="5"/>
      <c r="M35" s="63"/>
      <c r="N35" s="63"/>
      <c r="O35" s="63"/>
      <c r="P35" s="63"/>
      <c r="Q35" s="63"/>
      <c r="R35" s="64"/>
      <c r="S35" s="64"/>
      <c r="T35" s="64"/>
      <c r="U35" s="64"/>
      <c r="V35" s="64"/>
      <c r="W35" s="64"/>
      <c r="X35" s="6"/>
    </row>
    <row r="36" spans="1:24" ht="15" customHeight="1" x14ac:dyDescent="0.35">
      <c r="A36" s="4"/>
      <c r="B36" s="5"/>
      <c r="C36" s="5"/>
      <c r="D36" s="5"/>
      <c r="E36" s="5"/>
      <c r="F36" s="5"/>
      <c r="G36" s="5"/>
      <c r="H36" s="5"/>
      <c r="I36" s="5"/>
      <c r="J36" s="6"/>
      <c r="K36" s="5"/>
      <c r="L36" s="5"/>
      <c r="M36" s="63"/>
      <c r="N36" s="63"/>
      <c r="O36" s="63"/>
      <c r="P36" s="63"/>
      <c r="Q36" s="63"/>
      <c r="R36" s="64"/>
      <c r="S36" s="64"/>
      <c r="T36" s="64"/>
      <c r="U36" s="64"/>
      <c r="V36" s="64"/>
      <c r="W36" s="64"/>
      <c r="X36" s="6"/>
    </row>
    <row r="37" spans="1:24" ht="15.75" customHeight="1" x14ac:dyDescent="0.35">
      <c r="A37" s="4"/>
      <c r="B37" s="5"/>
      <c r="C37" s="5"/>
      <c r="D37" s="5"/>
      <c r="E37" s="5"/>
      <c r="F37" s="5"/>
      <c r="G37" s="5"/>
      <c r="H37" s="5"/>
      <c r="I37" s="5"/>
      <c r="J37" s="6"/>
      <c r="K37" s="5"/>
      <c r="L37" s="5"/>
      <c r="M37" s="63" t="s">
        <v>15</v>
      </c>
      <c r="N37" s="63"/>
      <c r="O37" s="63"/>
      <c r="P37" s="63"/>
      <c r="Q37" s="63"/>
      <c r="R37" s="64" t="s">
        <v>5</v>
      </c>
      <c r="S37" s="64" t="s">
        <v>6</v>
      </c>
      <c r="T37" s="64" t="s">
        <v>7</v>
      </c>
      <c r="U37" s="64" t="s">
        <v>8</v>
      </c>
      <c r="V37" s="64" t="s">
        <v>9</v>
      </c>
      <c r="W37" s="64" t="s">
        <v>28</v>
      </c>
      <c r="X37" s="6"/>
    </row>
    <row r="38" spans="1:24" ht="15.75" customHeight="1" x14ac:dyDescent="0.35">
      <c r="A38" s="4"/>
      <c r="B38" s="5"/>
      <c r="C38" s="5"/>
      <c r="D38" s="65"/>
      <c r="E38" s="65"/>
      <c r="F38" s="65"/>
      <c r="G38" s="5"/>
      <c r="H38" s="5"/>
      <c r="I38" s="5"/>
      <c r="J38" s="6"/>
      <c r="K38" s="5"/>
      <c r="L38" s="5"/>
      <c r="M38" s="63"/>
      <c r="N38" s="63"/>
      <c r="O38" s="63"/>
      <c r="P38" s="63"/>
      <c r="Q38" s="63"/>
      <c r="R38" s="64"/>
      <c r="S38" s="64"/>
      <c r="T38" s="64"/>
      <c r="U38" s="64"/>
      <c r="V38" s="64"/>
      <c r="W38" s="64"/>
      <c r="X38" s="6"/>
    </row>
    <row r="39" spans="1:24" ht="15" customHeight="1" x14ac:dyDescent="0.35">
      <c r="A39" s="4"/>
      <c r="B39" s="5"/>
      <c r="C39" s="5"/>
      <c r="D39" s="5"/>
      <c r="E39" s="5"/>
      <c r="F39" s="5"/>
      <c r="G39" s="5"/>
      <c r="H39" s="5"/>
      <c r="I39" s="5"/>
      <c r="J39" s="6"/>
      <c r="K39" s="5"/>
      <c r="L39" s="5"/>
      <c r="M39" s="63"/>
      <c r="N39" s="63"/>
      <c r="O39" s="63"/>
      <c r="P39" s="63"/>
      <c r="Q39" s="63"/>
      <c r="R39" s="64"/>
      <c r="S39" s="64"/>
      <c r="T39" s="64"/>
      <c r="U39" s="64"/>
      <c r="V39" s="64"/>
      <c r="W39" s="64"/>
      <c r="X39" s="6"/>
    </row>
    <row r="40" spans="1:24" ht="15" customHeight="1" x14ac:dyDescent="0.35">
      <c r="A40" s="4"/>
      <c r="B40" s="5"/>
      <c r="C40" s="5"/>
      <c r="D40" s="5"/>
      <c r="E40" s="5"/>
      <c r="F40" s="5"/>
      <c r="G40" s="5"/>
      <c r="H40" s="5"/>
      <c r="I40" s="5"/>
      <c r="J40" s="6"/>
      <c r="K40" s="5"/>
      <c r="L40" s="5"/>
      <c r="M40" s="63" t="s">
        <v>34</v>
      </c>
      <c r="N40" s="63"/>
      <c r="O40" s="63"/>
      <c r="P40" s="63"/>
      <c r="Q40" s="63"/>
      <c r="R40" s="64" t="s">
        <v>5</v>
      </c>
      <c r="S40" s="64" t="s">
        <v>6</v>
      </c>
      <c r="T40" s="64" t="s">
        <v>7</v>
      </c>
      <c r="U40" s="64" t="s">
        <v>8</v>
      </c>
      <c r="V40" s="64" t="s">
        <v>9</v>
      </c>
      <c r="W40" s="64" t="s">
        <v>28</v>
      </c>
      <c r="X40" s="6"/>
    </row>
    <row r="41" spans="1:24" ht="15" customHeight="1" x14ac:dyDescent="0.35">
      <c r="A41" s="4"/>
      <c r="B41" s="5"/>
      <c r="C41" s="5"/>
      <c r="D41" s="5"/>
      <c r="E41" s="5"/>
      <c r="F41" s="5"/>
      <c r="G41" s="5"/>
      <c r="H41" s="5"/>
      <c r="I41" s="5"/>
      <c r="J41" s="6"/>
      <c r="K41" s="5"/>
      <c r="L41" s="5"/>
      <c r="M41" s="63"/>
      <c r="N41" s="63"/>
      <c r="O41" s="63"/>
      <c r="P41" s="63"/>
      <c r="Q41" s="63"/>
      <c r="R41" s="64"/>
      <c r="S41" s="64"/>
      <c r="T41" s="64"/>
      <c r="U41" s="64"/>
      <c r="V41" s="64"/>
      <c r="W41" s="64"/>
      <c r="X41" s="6"/>
    </row>
    <row r="42" spans="1:24" ht="15" customHeight="1" x14ac:dyDescent="0.35">
      <c r="A42" s="4"/>
      <c r="B42" s="5"/>
      <c r="C42" s="5"/>
      <c r="D42" s="5"/>
      <c r="E42" s="5"/>
      <c r="F42" s="5"/>
      <c r="G42" s="5"/>
      <c r="H42" s="5"/>
      <c r="I42" s="5"/>
      <c r="J42" s="6"/>
      <c r="K42" s="5"/>
      <c r="L42" s="5"/>
      <c r="M42" s="63"/>
      <c r="N42" s="63"/>
      <c r="O42" s="63"/>
      <c r="P42" s="63"/>
      <c r="Q42" s="63"/>
      <c r="R42" s="64"/>
      <c r="S42" s="64"/>
      <c r="T42" s="64"/>
      <c r="U42" s="64"/>
      <c r="V42" s="64"/>
      <c r="W42" s="64"/>
      <c r="X42" s="6"/>
    </row>
    <row r="43" spans="1:24" ht="15.75" customHeight="1" x14ac:dyDescent="0.35">
      <c r="A43" s="4"/>
      <c r="B43" s="5"/>
      <c r="C43" s="5"/>
      <c r="D43" s="5"/>
      <c r="E43" s="5"/>
      <c r="F43" s="5"/>
      <c r="G43" s="5"/>
      <c r="H43" s="5"/>
      <c r="I43" s="5"/>
      <c r="J43" s="6"/>
      <c r="K43" s="5"/>
      <c r="L43" s="5"/>
      <c r="M43" s="63" t="s">
        <v>16</v>
      </c>
      <c r="N43" s="63"/>
      <c r="O43" s="63"/>
      <c r="P43" s="63"/>
      <c r="Q43" s="63"/>
      <c r="R43" s="64" t="s">
        <v>5</v>
      </c>
      <c r="S43" s="64" t="s">
        <v>6</v>
      </c>
      <c r="T43" s="64" t="s">
        <v>7</v>
      </c>
      <c r="U43" s="64" t="s">
        <v>8</v>
      </c>
      <c r="V43" s="64" t="s">
        <v>9</v>
      </c>
      <c r="W43" s="64" t="s">
        <v>28</v>
      </c>
      <c r="X43" s="6"/>
    </row>
    <row r="44" spans="1:24" ht="15.75" customHeight="1" x14ac:dyDescent="0.35">
      <c r="A44" s="4"/>
      <c r="B44" s="5"/>
      <c r="C44" s="5"/>
      <c r="D44" s="5"/>
      <c r="E44" s="5"/>
      <c r="F44" s="5"/>
      <c r="G44" s="5"/>
      <c r="H44" s="5"/>
      <c r="I44" s="5"/>
      <c r="J44" s="6"/>
      <c r="K44" s="5"/>
      <c r="L44" s="5"/>
      <c r="M44" s="63"/>
      <c r="N44" s="63"/>
      <c r="O44" s="63"/>
      <c r="P44" s="63"/>
      <c r="Q44" s="63"/>
      <c r="R44" s="64"/>
      <c r="S44" s="64"/>
      <c r="T44" s="64"/>
      <c r="U44" s="64"/>
      <c r="V44" s="64"/>
      <c r="W44" s="64"/>
      <c r="X44" s="6"/>
    </row>
    <row r="45" spans="1:24" ht="15" customHeight="1" x14ac:dyDescent="0.35">
      <c r="A45" s="4"/>
      <c r="B45" s="73" t="s">
        <v>26</v>
      </c>
      <c r="C45" s="73"/>
      <c r="D45" s="73"/>
      <c r="E45" s="73"/>
      <c r="F45" s="73"/>
      <c r="G45" s="73"/>
      <c r="H45" s="73"/>
      <c r="I45" s="73"/>
      <c r="J45" s="6"/>
      <c r="K45" s="5"/>
      <c r="L45" s="5"/>
      <c r="M45" s="63"/>
      <c r="N45" s="63"/>
      <c r="O45" s="63"/>
      <c r="P45" s="63"/>
      <c r="Q45" s="63"/>
      <c r="R45" s="64"/>
      <c r="S45" s="64"/>
      <c r="T45" s="64"/>
      <c r="U45" s="64"/>
      <c r="V45" s="64"/>
      <c r="W45" s="64"/>
      <c r="X45" s="6"/>
    </row>
    <row r="46" spans="1:24" ht="15" customHeight="1" x14ac:dyDescent="0.35">
      <c r="A46" s="4"/>
      <c r="B46" s="73"/>
      <c r="C46" s="73"/>
      <c r="D46" s="73"/>
      <c r="E46" s="73"/>
      <c r="F46" s="73"/>
      <c r="G46" s="73"/>
      <c r="H46" s="73"/>
      <c r="I46" s="73"/>
      <c r="J46" s="6"/>
      <c r="K46" s="5"/>
      <c r="L46" s="5"/>
      <c r="M46" s="63" t="s">
        <v>17</v>
      </c>
      <c r="N46" s="63"/>
      <c r="O46" s="63"/>
      <c r="P46" s="63"/>
      <c r="Q46" s="63"/>
      <c r="R46" s="64" t="s">
        <v>5</v>
      </c>
      <c r="S46" s="64" t="s">
        <v>6</v>
      </c>
      <c r="T46" s="64" t="s">
        <v>7</v>
      </c>
      <c r="U46" s="64" t="s">
        <v>8</v>
      </c>
      <c r="V46" s="64" t="s">
        <v>9</v>
      </c>
      <c r="W46" s="64" t="s">
        <v>28</v>
      </c>
      <c r="X46" s="6"/>
    </row>
    <row r="47" spans="1:24" ht="15" customHeight="1" x14ac:dyDescent="0.35">
      <c r="A47" s="4"/>
      <c r="B47" s="73"/>
      <c r="C47" s="73"/>
      <c r="D47" s="73"/>
      <c r="E47" s="73"/>
      <c r="F47" s="73"/>
      <c r="G47" s="73"/>
      <c r="H47" s="73"/>
      <c r="I47" s="73"/>
      <c r="J47" s="6"/>
      <c r="K47" s="5"/>
      <c r="L47" s="5"/>
      <c r="M47" s="63"/>
      <c r="N47" s="63"/>
      <c r="O47" s="63"/>
      <c r="P47" s="63"/>
      <c r="Q47" s="63"/>
      <c r="R47" s="64"/>
      <c r="S47" s="64"/>
      <c r="T47" s="64"/>
      <c r="U47" s="64"/>
      <c r="V47" s="64"/>
      <c r="W47" s="64"/>
      <c r="X47" s="6"/>
    </row>
    <row r="48" spans="1:24" ht="15" customHeight="1" x14ac:dyDescent="0.35">
      <c r="A48" s="4"/>
      <c r="B48" s="5"/>
      <c r="C48" s="5"/>
      <c r="D48" s="5"/>
      <c r="E48" s="5"/>
      <c r="F48" s="5"/>
      <c r="G48" s="5"/>
      <c r="H48" s="5"/>
      <c r="I48" s="5"/>
      <c r="J48" s="6"/>
      <c r="K48" s="5"/>
      <c r="L48" s="5"/>
      <c r="M48" s="63"/>
      <c r="N48" s="63"/>
      <c r="O48" s="63"/>
      <c r="P48" s="63"/>
      <c r="Q48" s="63"/>
      <c r="R48" s="64"/>
      <c r="S48" s="64"/>
      <c r="T48" s="64"/>
      <c r="U48" s="64"/>
      <c r="V48" s="64"/>
      <c r="W48" s="64"/>
      <c r="X48" s="6"/>
    </row>
    <row r="49" spans="1:34" ht="15" customHeight="1" x14ac:dyDescent="0.35">
      <c r="A49" s="4"/>
      <c r="B49" s="5"/>
      <c r="C49" s="5"/>
      <c r="D49" s="5"/>
      <c r="E49" s="5"/>
      <c r="F49" s="5"/>
      <c r="G49" s="5"/>
      <c r="H49" s="5"/>
      <c r="I49" s="5"/>
      <c r="J49" s="6"/>
      <c r="K49" s="5"/>
      <c r="L49" s="5"/>
      <c r="M49" s="63" t="s">
        <v>18</v>
      </c>
      <c r="N49" s="63"/>
      <c r="O49" s="63"/>
      <c r="P49" s="63"/>
      <c r="Q49" s="63"/>
      <c r="R49" s="64" t="s">
        <v>5</v>
      </c>
      <c r="S49" s="64" t="s">
        <v>6</v>
      </c>
      <c r="T49" s="64" t="s">
        <v>7</v>
      </c>
      <c r="U49" s="64" t="s">
        <v>8</v>
      </c>
      <c r="V49" s="64" t="s">
        <v>9</v>
      </c>
      <c r="W49" s="64" t="s">
        <v>28</v>
      </c>
      <c r="X49" s="6"/>
    </row>
    <row r="50" spans="1:34" ht="15" customHeight="1" x14ac:dyDescent="0.35">
      <c r="A50" s="4"/>
      <c r="B50" s="5"/>
      <c r="C50" s="5"/>
      <c r="D50" s="5"/>
      <c r="E50" s="5"/>
      <c r="F50" s="5"/>
      <c r="G50" s="5"/>
      <c r="H50" s="5"/>
      <c r="I50" s="5"/>
      <c r="J50" s="6"/>
      <c r="K50" s="5"/>
      <c r="L50" s="5"/>
      <c r="M50" s="63"/>
      <c r="N50" s="63"/>
      <c r="O50" s="63"/>
      <c r="P50" s="63"/>
      <c r="Q50" s="63"/>
      <c r="R50" s="64"/>
      <c r="S50" s="64"/>
      <c r="T50" s="64"/>
      <c r="U50" s="64"/>
      <c r="V50" s="64"/>
      <c r="W50" s="64"/>
      <c r="X50" s="6"/>
    </row>
    <row r="51" spans="1:34" ht="15" customHeight="1" x14ac:dyDescent="0.35">
      <c r="A51" s="4"/>
      <c r="B51" s="5"/>
      <c r="C51" s="5"/>
      <c r="D51" s="5"/>
      <c r="E51" s="5"/>
      <c r="F51" s="5"/>
      <c r="G51" s="5"/>
      <c r="H51" s="5"/>
      <c r="I51" s="5"/>
      <c r="J51" s="5"/>
      <c r="K51" s="4"/>
      <c r="L51" s="5"/>
      <c r="M51" s="63"/>
      <c r="N51" s="63"/>
      <c r="O51" s="63"/>
      <c r="P51" s="63"/>
      <c r="Q51" s="63"/>
      <c r="R51" s="64"/>
      <c r="S51" s="64"/>
      <c r="T51" s="64"/>
      <c r="U51" s="64"/>
      <c r="V51" s="64"/>
      <c r="W51" s="64"/>
      <c r="X51" s="6"/>
      <c r="AA51" s="53"/>
    </row>
    <row r="52" spans="1:34" ht="15" customHeight="1" x14ac:dyDescent="0.35">
      <c r="A52" s="4"/>
      <c r="B52" s="5"/>
      <c r="C52" s="5"/>
      <c r="D52" s="5"/>
      <c r="E52" s="5"/>
      <c r="F52" s="5"/>
      <c r="G52" s="5"/>
      <c r="H52" s="5"/>
      <c r="I52" s="5"/>
      <c r="J52" s="6"/>
      <c r="K52" s="5"/>
      <c r="L52" s="5"/>
      <c r="M52" s="24"/>
      <c r="N52" s="24"/>
      <c r="O52" s="24"/>
      <c r="P52" s="24"/>
      <c r="Q52" s="22"/>
      <c r="R52" s="22"/>
      <c r="S52" s="22"/>
      <c r="T52" s="22"/>
      <c r="U52" s="22"/>
      <c r="V52" s="23"/>
      <c r="W52" s="15"/>
      <c r="X52" s="6"/>
    </row>
    <row r="53" spans="1:34" ht="15" customHeight="1" x14ac:dyDescent="0.35">
      <c r="A53" s="4"/>
      <c r="B53" s="5"/>
      <c r="C53" s="5"/>
      <c r="D53" s="5"/>
      <c r="E53" s="5"/>
      <c r="F53" s="5"/>
      <c r="G53" s="5"/>
      <c r="H53" s="5"/>
      <c r="I53" s="5"/>
      <c r="J53" s="6"/>
      <c r="K53" s="5"/>
      <c r="L53" s="59" t="s">
        <v>38</v>
      </c>
      <c r="M53" s="59"/>
      <c r="N53" s="59"/>
      <c r="O53" s="59"/>
      <c r="P53" s="59"/>
      <c r="Q53" s="59"/>
      <c r="R53" s="59"/>
      <c r="S53" s="59"/>
      <c r="T53" s="59"/>
      <c r="U53" s="59"/>
      <c r="V53" s="59"/>
      <c r="W53" s="59"/>
      <c r="X53" s="6"/>
    </row>
    <row r="54" spans="1:34" ht="15" customHeight="1" x14ac:dyDescent="0.35">
      <c r="A54" s="4"/>
      <c r="B54" s="5"/>
      <c r="C54" s="5"/>
      <c r="D54" s="5"/>
      <c r="E54" s="5"/>
      <c r="F54" s="5"/>
      <c r="G54" s="5"/>
      <c r="H54" s="5"/>
      <c r="I54" s="5"/>
      <c r="J54" s="6"/>
      <c r="K54" s="5"/>
      <c r="L54" s="5"/>
      <c r="M54" s="24"/>
      <c r="N54" s="24"/>
      <c r="O54" s="24"/>
      <c r="P54" s="24"/>
      <c r="Q54" s="22"/>
      <c r="R54" s="22"/>
      <c r="S54" s="22"/>
      <c r="T54" s="22"/>
      <c r="U54" s="22"/>
      <c r="V54" s="23"/>
      <c r="W54" s="15"/>
      <c r="X54" s="6"/>
    </row>
    <row r="55" spans="1:34" ht="15" customHeight="1" x14ac:dyDescent="0.35">
      <c r="A55" s="4"/>
      <c r="B55" s="5"/>
      <c r="C55" s="5"/>
      <c r="D55" s="5"/>
      <c r="E55" s="5"/>
      <c r="F55" s="5"/>
      <c r="G55" s="5"/>
      <c r="H55" s="5"/>
      <c r="I55" s="5"/>
      <c r="J55" s="6"/>
      <c r="K55" s="5"/>
      <c r="L55" s="5"/>
      <c r="M55" s="103" t="s">
        <v>19</v>
      </c>
      <c r="N55" s="103"/>
      <c r="O55" s="103"/>
      <c r="P55" s="104"/>
      <c r="Q55" s="104"/>
      <c r="R55" s="105" t="s">
        <v>20</v>
      </c>
      <c r="S55" s="103"/>
      <c r="T55" s="104"/>
      <c r="U55" s="104"/>
      <c r="V55" s="24"/>
      <c r="W55" s="15"/>
      <c r="X55" s="6"/>
      <c r="AA55" s="75" t="s">
        <v>23</v>
      </c>
      <c r="AB55" s="75"/>
      <c r="AC55" s="75"/>
      <c r="AD55" s="38">
        <f>P55+T55</f>
        <v>0</v>
      </c>
    </row>
    <row r="56" spans="1:34" ht="15" customHeight="1" x14ac:dyDescent="0.35">
      <c r="A56" s="4"/>
      <c r="B56" s="5"/>
      <c r="C56" s="5"/>
      <c r="D56" s="5"/>
      <c r="E56" s="5"/>
      <c r="F56" s="5"/>
      <c r="G56" s="5"/>
      <c r="H56" s="5"/>
      <c r="I56" s="5"/>
      <c r="J56" s="6"/>
      <c r="K56" s="5"/>
      <c r="L56" s="5"/>
      <c r="M56" s="24"/>
      <c r="N56" s="24"/>
      <c r="O56" s="24"/>
      <c r="P56" s="24"/>
      <c r="Q56" s="22"/>
      <c r="R56" s="22"/>
      <c r="S56" s="22"/>
      <c r="T56" s="22"/>
      <c r="U56" s="22"/>
      <c r="V56" s="23"/>
      <c r="W56" s="15"/>
      <c r="X56" s="6"/>
    </row>
    <row r="57" spans="1:34" ht="15" customHeight="1" x14ac:dyDescent="0.35">
      <c r="A57" s="4"/>
      <c r="B57" s="5"/>
      <c r="C57" s="5"/>
      <c r="D57" s="5"/>
      <c r="E57" s="5"/>
      <c r="F57" s="5"/>
      <c r="G57" s="5"/>
      <c r="H57" s="5"/>
      <c r="I57" s="5"/>
      <c r="J57" s="6"/>
      <c r="K57" s="5"/>
      <c r="L57" s="28"/>
      <c r="M57" s="29"/>
      <c r="N57" s="29"/>
      <c r="O57" s="29"/>
      <c r="P57" s="29"/>
      <c r="Q57" s="30"/>
      <c r="R57" s="30"/>
      <c r="S57" s="30"/>
      <c r="T57" s="30"/>
      <c r="U57" s="30"/>
      <c r="V57" s="31"/>
      <c r="W57" s="32"/>
      <c r="X57" s="6"/>
      <c r="AC57" s="76" t="s">
        <v>25</v>
      </c>
      <c r="AD57" s="77"/>
      <c r="AE57" s="77"/>
      <c r="AF57" s="77"/>
      <c r="AG57" s="77"/>
      <c r="AH57" s="78"/>
    </row>
    <row r="58" spans="1:34" ht="15" customHeight="1" x14ac:dyDescent="0.35">
      <c r="A58" s="4"/>
      <c r="B58" s="5"/>
      <c r="C58" s="5"/>
      <c r="D58" s="5"/>
      <c r="E58" s="5"/>
      <c r="F58" s="5"/>
      <c r="G58" s="5"/>
      <c r="H58" s="5"/>
      <c r="I58" s="5"/>
      <c r="J58" s="6"/>
      <c r="K58" s="5"/>
      <c r="L58" s="5"/>
      <c r="M58" s="24"/>
      <c r="N58" s="24"/>
      <c r="O58" s="24"/>
      <c r="P58" s="24"/>
      <c r="Q58" s="22"/>
      <c r="R58" s="22"/>
      <c r="S58" s="22"/>
      <c r="T58" s="22"/>
      <c r="U58" s="22"/>
      <c r="V58" s="23"/>
      <c r="W58" s="15"/>
      <c r="X58" s="6"/>
      <c r="AB58" s="42"/>
      <c r="AC58" s="41">
        <v>999999</v>
      </c>
      <c r="AD58" s="40">
        <v>89</v>
      </c>
      <c r="AE58" s="40">
        <v>84</v>
      </c>
      <c r="AF58" s="40">
        <v>79</v>
      </c>
      <c r="AG58" s="40">
        <v>74</v>
      </c>
      <c r="AH58" s="40">
        <v>69</v>
      </c>
    </row>
    <row r="59" spans="1:34" ht="15" customHeight="1" x14ac:dyDescent="0.35">
      <c r="A59" s="4"/>
      <c r="B59" s="5"/>
      <c r="C59" s="5"/>
      <c r="D59" s="5"/>
      <c r="E59" s="5"/>
      <c r="F59" s="5"/>
      <c r="G59" s="5"/>
      <c r="H59" s="5"/>
      <c r="I59" s="5"/>
      <c r="J59" s="6"/>
      <c r="K59" s="5"/>
      <c r="L59" s="102" t="s">
        <v>36</v>
      </c>
      <c r="M59" s="102"/>
      <c r="N59" s="102"/>
      <c r="O59" s="102"/>
      <c r="P59" s="102"/>
      <c r="Q59" s="102"/>
      <c r="R59" s="102"/>
      <c r="S59" s="102"/>
      <c r="T59" s="102"/>
      <c r="U59" s="102"/>
      <c r="V59" s="102"/>
      <c r="W59" s="102"/>
      <c r="X59" s="6"/>
      <c r="Z59" s="72" t="s">
        <v>24</v>
      </c>
      <c r="AA59" s="41"/>
      <c r="AB59" s="41"/>
      <c r="AC59" s="40">
        <v>90</v>
      </c>
      <c r="AD59" s="40">
        <v>85</v>
      </c>
      <c r="AE59" s="40">
        <v>80</v>
      </c>
      <c r="AF59" s="40">
        <v>75</v>
      </c>
      <c r="AG59" s="40">
        <v>70</v>
      </c>
      <c r="AH59" s="41">
        <v>1</v>
      </c>
    </row>
    <row r="60" spans="1:34" ht="15" customHeight="1" x14ac:dyDescent="0.35">
      <c r="A60" s="4"/>
      <c r="B60" s="5"/>
      <c r="C60" s="5"/>
      <c r="D60" s="5"/>
      <c r="E60" s="5"/>
      <c r="F60" s="5"/>
      <c r="G60" s="5"/>
      <c r="H60" s="5"/>
      <c r="I60" s="5"/>
      <c r="J60" s="6"/>
      <c r="K60" s="5"/>
      <c r="L60" s="48"/>
      <c r="M60" s="49"/>
      <c r="N60" s="49"/>
      <c r="O60" s="49"/>
      <c r="P60" s="62">
        <f ca="1">TODAY()</f>
        <v>43487</v>
      </c>
      <c r="Q60" s="62"/>
      <c r="R60" s="62"/>
      <c r="S60" s="62"/>
      <c r="T60" s="50"/>
      <c r="U60" s="50"/>
      <c r="V60" s="51"/>
      <c r="W60" s="52"/>
      <c r="X60" s="6"/>
      <c r="Z60" s="72"/>
      <c r="AA60" s="43">
        <v>51</v>
      </c>
      <c r="AB60" s="43">
        <v>65</v>
      </c>
      <c r="AC60" s="45">
        <f t="shared" ref="AC60:AG66" si="1">IF(AND($AD$29&gt;=$AA60,$AD$29&lt;=$AB60,$AD$55&gt;=AC$59,$AD$55&lt;=AC$58),1,0)</f>
        <v>0</v>
      </c>
      <c r="AD60" s="45">
        <f t="shared" si="1"/>
        <v>0</v>
      </c>
      <c r="AE60" s="45">
        <f t="shared" si="1"/>
        <v>0</v>
      </c>
      <c r="AF60" s="45">
        <f t="shared" si="1"/>
        <v>0</v>
      </c>
      <c r="AG60" s="45">
        <f t="shared" si="1"/>
        <v>0</v>
      </c>
      <c r="AH60" s="45">
        <f t="shared" ref="AH60:AH65" si="2">IF(AND($AD$29&gt;=$AA60,$AD$29&lt;=$AB60,$AD$55&gt;=AH$59,$AD$55&lt;=AH$58),1,0)</f>
        <v>0</v>
      </c>
    </row>
    <row r="61" spans="1:34" ht="15" customHeight="1" thickBot="1" x14ac:dyDescent="0.4">
      <c r="A61" s="4"/>
      <c r="B61" s="5"/>
      <c r="C61" s="5"/>
      <c r="D61" s="5"/>
      <c r="E61" s="5"/>
      <c r="F61" s="5"/>
      <c r="G61" s="5"/>
      <c r="H61" s="5"/>
      <c r="I61" s="5"/>
      <c r="J61" s="6"/>
      <c r="K61" s="5"/>
      <c r="L61" s="48"/>
      <c r="M61" s="49"/>
      <c r="N61" s="49"/>
      <c r="O61" s="49"/>
      <c r="P61" s="49"/>
      <c r="Q61" s="50"/>
      <c r="R61" s="50"/>
      <c r="S61" s="50"/>
      <c r="T61" s="50"/>
      <c r="U61" s="50"/>
      <c r="V61" s="51"/>
      <c r="W61" s="52"/>
      <c r="X61" s="6"/>
      <c r="Z61" s="72"/>
      <c r="AA61" s="43"/>
      <c r="AB61" s="43"/>
      <c r="AC61" s="45"/>
      <c r="AD61" s="45"/>
      <c r="AE61" s="45"/>
      <c r="AF61" s="45"/>
      <c r="AG61" s="45"/>
      <c r="AH61" s="45"/>
    </row>
    <row r="62" spans="1:34" ht="15" customHeight="1" x14ac:dyDescent="0.35">
      <c r="A62" s="4"/>
      <c r="B62" s="5"/>
      <c r="C62" s="5"/>
      <c r="D62" s="5"/>
      <c r="E62" s="5"/>
      <c r="F62" s="5"/>
      <c r="G62" s="5"/>
      <c r="H62" s="5"/>
      <c r="I62" s="5"/>
      <c r="J62" s="6"/>
      <c r="K62" s="5"/>
      <c r="L62" s="84" t="str">
        <f>IF(OR(AH66=1,AG66=1,AF66=1,AE66=1,AE65=1,AF65=1,AG65=1,AH65=1,AH64=1,AG64=1),L68,IF(OR(AC66=1,AD66=1,AC65=1,AD65=1,AC64=1,AD64=1,AE64=1,AF64=1),O68,IF(OR(AC63=1,AD63=1,AE63=1,AF63=1,AG63=1,AH63=1,AH62=1,AG62=1,AF62=1,AE62=1),R68,IF(OR(AD62=1,AC62=1,AC60=1,AD60=1,AE60=1,AF60=1,AG60=1,AH60=1,),U68,""))))</f>
        <v/>
      </c>
      <c r="M62" s="85"/>
      <c r="N62" s="85"/>
      <c r="O62" s="86"/>
      <c r="P62" s="93" t="str">
        <f>IF(L62=L68,L70,IF(L62=O68,O70,IF(L62=R68,R70,IF(L62=U68,U70,""))))</f>
        <v/>
      </c>
      <c r="Q62" s="94"/>
      <c r="R62" s="94"/>
      <c r="S62" s="94"/>
      <c r="T62" s="94"/>
      <c r="U62" s="94"/>
      <c r="V62" s="94"/>
      <c r="W62" s="95"/>
      <c r="X62" s="6"/>
      <c r="Z62" s="72"/>
      <c r="AA62" s="43">
        <v>41</v>
      </c>
      <c r="AB62" s="43">
        <v>50</v>
      </c>
      <c r="AC62" s="45">
        <f t="shared" si="1"/>
        <v>0</v>
      </c>
      <c r="AD62" s="45">
        <f t="shared" si="1"/>
        <v>0</v>
      </c>
      <c r="AE62" s="39">
        <f t="shared" si="1"/>
        <v>0</v>
      </c>
      <c r="AF62" s="39">
        <f t="shared" si="1"/>
        <v>0</v>
      </c>
      <c r="AG62" s="39">
        <f t="shared" si="1"/>
        <v>0</v>
      </c>
      <c r="AH62" s="39">
        <f t="shared" si="2"/>
        <v>0</v>
      </c>
    </row>
    <row r="63" spans="1:34" ht="15" customHeight="1" x14ac:dyDescent="0.35">
      <c r="A63" s="4"/>
      <c r="B63" s="5"/>
      <c r="C63" s="5"/>
      <c r="D63" s="5"/>
      <c r="E63" s="5"/>
      <c r="F63" s="5"/>
      <c r="G63" s="5"/>
      <c r="H63" s="5"/>
      <c r="I63" s="5"/>
      <c r="J63" s="6"/>
      <c r="K63" s="5"/>
      <c r="L63" s="87"/>
      <c r="M63" s="88"/>
      <c r="N63" s="88"/>
      <c r="O63" s="89"/>
      <c r="P63" s="96"/>
      <c r="Q63" s="97"/>
      <c r="R63" s="97"/>
      <c r="S63" s="97"/>
      <c r="T63" s="97"/>
      <c r="U63" s="97"/>
      <c r="V63" s="97"/>
      <c r="W63" s="98"/>
      <c r="X63" s="6"/>
      <c r="Z63" s="72"/>
      <c r="AA63" s="43">
        <v>31</v>
      </c>
      <c r="AB63" s="43">
        <v>40</v>
      </c>
      <c r="AC63" s="39">
        <f t="shared" si="1"/>
        <v>0</v>
      </c>
      <c r="AD63" s="39">
        <f t="shared" si="1"/>
        <v>0</v>
      </c>
      <c r="AE63" s="39">
        <f t="shared" si="1"/>
        <v>0</v>
      </c>
      <c r="AF63" s="39">
        <f t="shared" si="1"/>
        <v>0</v>
      </c>
      <c r="AG63" s="39">
        <f t="shared" si="1"/>
        <v>0</v>
      </c>
      <c r="AH63" s="39">
        <f t="shared" si="2"/>
        <v>0</v>
      </c>
    </row>
    <row r="64" spans="1:34" ht="15" customHeight="1" thickBot="1" x14ac:dyDescent="0.4">
      <c r="A64" s="4"/>
      <c r="B64" s="5"/>
      <c r="C64" s="5"/>
      <c r="D64" s="5"/>
      <c r="E64" s="5"/>
      <c r="F64" s="5"/>
      <c r="G64" s="5"/>
      <c r="H64" s="5"/>
      <c r="I64" s="5"/>
      <c r="J64" s="6"/>
      <c r="K64" s="5"/>
      <c r="L64" s="90"/>
      <c r="M64" s="91"/>
      <c r="N64" s="91"/>
      <c r="O64" s="92"/>
      <c r="P64" s="99"/>
      <c r="Q64" s="100"/>
      <c r="R64" s="100"/>
      <c r="S64" s="100"/>
      <c r="T64" s="100"/>
      <c r="U64" s="100"/>
      <c r="V64" s="100"/>
      <c r="W64" s="101"/>
      <c r="X64" s="6"/>
      <c r="Z64" s="72"/>
      <c r="AA64" s="43">
        <v>21</v>
      </c>
      <c r="AB64" s="43">
        <v>30</v>
      </c>
      <c r="AC64" s="38">
        <f t="shared" si="1"/>
        <v>0</v>
      </c>
      <c r="AD64" s="38">
        <f t="shared" si="1"/>
        <v>0</v>
      </c>
      <c r="AE64" s="38">
        <f t="shared" si="1"/>
        <v>0</v>
      </c>
      <c r="AF64" s="38">
        <f t="shared" si="1"/>
        <v>0</v>
      </c>
      <c r="AG64" s="44">
        <f t="shared" si="1"/>
        <v>0</v>
      </c>
      <c r="AH64" s="44">
        <f t="shared" si="2"/>
        <v>0</v>
      </c>
    </row>
    <row r="65" spans="1:34" ht="15" customHeight="1" x14ac:dyDescent="0.35">
      <c r="A65" s="4"/>
      <c r="B65" s="5"/>
      <c r="C65" s="5"/>
      <c r="D65" s="5"/>
      <c r="E65" s="5"/>
      <c r="F65" s="5"/>
      <c r="G65" s="5"/>
      <c r="H65" s="5"/>
      <c r="I65" s="5"/>
      <c r="J65" s="6"/>
      <c r="K65" s="5"/>
      <c r="L65" s="5"/>
      <c r="M65" s="24"/>
      <c r="N65" s="24"/>
      <c r="O65" s="24"/>
      <c r="P65" s="24"/>
      <c r="Q65" s="22"/>
      <c r="R65" s="22"/>
      <c r="S65" s="22"/>
      <c r="T65" s="22"/>
      <c r="U65" s="22"/>
      <c r="V65" s="23"/>
      <c r="W65" s="15"/>
      <c r="X65" s="6"/>
      <c r="Z65" s="72"/>
      <c r="AA65" s="43">
        <v>11</v>
      </c>
      <c r="AB65" s="43">
        <v>20</v>
      </c>
      <c r="AC65" s="38">
        <f t="shared" si="1"/>
        <v>0</v>
      </c>
      <c r="AD65" s="38">
        <f t="shared" si="1"/>
        <v>0</v>
      </c>
      <c r="AE65" s="44">
        <f t="shared" si="1"/>
        <v>0</v>
      </c>
      <c r="AF65" s="44">
        <f t="shared" si="1"/>
        <v>0</v>
      </c>
      <c r="AG65" s="44">
        <f t="shared" si="1"/>
        <v>0</v>
      </c>
      <c r="AH65" s="44">
        <f t="shared" si="2"/>
        <v>0</v>
      </c>
    </row>
    <row r="66" spans="1:34" ht="15" customHeight="1" x14ac:dyDescent="0.35">
      <c r="A66" s="4"/>
      <c r="B66" s="5"/>
      <c r="C66" s="5"/>
      <c r="D66" s="5"/>
      <c r="E66" s="5"/>
      <c r="F66" s="5"/>
      <c r="G66" s="5"/>
      <c r="H66" s="5"/>
      <c r="I66" s="5"/>
      <c r="J66" s="6"/>
      <c r="K66" s="5"/>
      <c r="L66" s="33"/>
      <c r="M66" s="34"/>
      <c r="N66" s="34"/>
      <c r="O66" s="34"/>
      <c r="P66" s="34"/>
      <c r="Q66" s="35"/>
      <c r="R66" s="35"/>
      <c r="S66" s="35"/>
      <c r="T66" s="35"/>
      <c r="U66" s="35"/>
      <c r="V66" s="36"/>
      <c r="W66" s="37"/>
      <c r="X66" s="6"/>
      <c r="Z66" s="72"/>
      <c r="AA66" s="40">
        <v>0</v>
      </c>
      <c r="AB66" s="40">
        <v>10</v>
      </c>
      <c r="AC66" s="38">
        <f>IF(AND($AD$29&gt;=$AA66,$AD$29&lt;=$AB66,$AD$55&gt;=AC$59,$AD$55&lt;=AC$58),1,0)</f>
        <v>0</v>
      </c>
      <c r="AD66" s="38">
        <f t="shared" si="1"/>
        <v>0</v>
      </c>
      <c r="AE66" s="44">
        <f t="shared" si="1"/>
        <v>0</v>
      </c>
      <c r="AF66" s="44">
        <f t="shared" si="1"/>
        <v>0</v>
      </c>
      <c r="AG66" s="44">
        <f t="shared" si="1"/>
        <v>0</v>
      </c>
      <c r="AH66" s="44">
        <f>IF(AND($AD$29&gt;=$AA66,$AD$29&lt;=$AB66,$AD$55&gt;=AH$59,$AD$55&lt;=AH$58),1,0)</f>
        <v>0</v>
      </c>
    </row>
    <row r="67" spans="1:34" ht="15" customHeight="1" x14ac:dyDescent="0.35">
      <c r="A67" s="4"/>
      <c r="B67" s="5"/>
      <c r="C67" s="5"/>
      <c r="D67" s="5"/>
      <c r="E67" s="5"/>
      <c r="F67" s="5"/>
      <c r="G67" s="5"/>
      <c r="H67" s="5"/>
      <c r="I67" s="5"/>
      <c r="J67" s="6"/>
      <c r="K67" s="5"/>
      <c r="L67" s="83" t="s">
        <v>21</v>
      </c>
      <c r="M67" s="83"/>
      <c r="N67" s="83"/>
      <c r="O67" s="83"/>
      <c r="P67" s="83"/>
      <c r="Q67" s="83"/>
      <c r="R67" s="83"/>
      <c r="S67" s="83"/>
      <c r="T67" s="83"/>
      <c r="U67" s="83"/>
      <c r="V67" s="83"/>
      <c r="W67" s="83"/>
      <c r="X67" s="6"/>
    </row>
    <row r="68" spans="1:34" ht="15" customHeight="1" x14ac:dyDescent="0.35">
      <c r="A68" s="4"/>
      <c r="B68" s="5"/>
      <c r="C68" s="5"/>
      <c r="D68" s="5"/>
      <c r="E68" s="5"/>
      <c r="F68" s="5"/>
      <c r="G68" s="5"/>
      <c r="H68" s="5"/>
      <c r="I68" s="5"/>
      <c r="J68" s="6"/>
      <c r="K68" s="5"/>
      <c r="L68" s="79" t="s">
        <v>3</v>
      </c>
      <c r="M68" s="79"/>
      <c r="N68" s="79"/>
      <c r="O68" s="80" t="s">
        <v>2</v>
      </c>
      <c r="P68" s="80"/>
      <c r="Q68" s="80"/>
      <c r="R68" s="81" t="s">
        <v>40</v>
      </c>
      <c r="S68" s="81"/>
      <c r="T68" s="81"/>
      <c r="U68" s="82" t="s">
        <v>41</v>
      </c>
      <c r="V68" s="82"/>
      <c r="W68" s="82"/>
      <c r="X68" s="6"/>
    </row>
    <row r="69" spans="1:34" ht="15" customHeight="1" x14ac:dyDescent="0.35">
      <c r="A69" s="4"/>
      <c r="B69" s="5"/>
      <c r="C69" s="5"/>
      <c r="D69" s="5"/>
      <c r="E69" s="5"/>
      <c r="F69" s="5"/>
      <c r="G69" s="5"/>
      <c r="H69" s="5"/>
      <c r="I69" s="5"/>
      <c r="J69" s="6"/>
      <c r="K69" s="5"/>
      <c r="L69" s="79"/>
      <c r="M69" s="79"/>
      <c r="N69" s="79"/>
      <c r="O69" s="80"/>
      <c r="P69" s="80"/>
      <c r="Q69" s="80"/>
      <c r="R69" s="81"/>
      <c r="S69" s="81"/>
      <c r="T69" s="81"/>
      <c r="U69" s="82"/>
      <c r="V69" s="82"/>
      <c r="W69" s="82"/>
      <c r="X69" s="6"/>
    </row>
    <row r="70" spans="1:34" ht="15" customHeight="1" x14ac:dyDescent="0.35">
      <c r="A70" s="4"/>
      <c r="B70" s="5"/>
      <c r="C70" s="5"/>
      <c r="D70" s="5"/>
      <c r="E70" s="5"/>
      <c r="F70" s="5"/>
      <c r="G70" s="5"/>
      <c r="H70" s="5"/>
      <c r="I70" s="5"/>
      <c r="J70" s="6"/>
      <c r="K70" s="5"/>
      <c r="L70" s="74" t="s">
        <v>43</v>
      </c>
      <c r="M70" s="74"/>
      <c r="N70" s="74"/>
      <c r="O70" s="74" t="s">
        <v>42</v>
      </c>
      <c r="P70" s="74"/>
      <c r="Q70" s="74"/>
      <c r="R70" s="74" t="s">
        <v>37</v>
      </c>
      <c r="S70" s="74"/>
      <c r="T70" s="74"/>
      <c r="U70" s="74" t="s">
        <v>35</v>
      </c>
      <c r="V70" s="74"/>
      <c r="W70" s="74"/>
      <c r="X70" s="6"/>
    </row>
    <row r="71" spans="1:34" ht="15" customHeight="1" x14ac:dyDescent="0.35">
      <c r="A71" s="4"/>
      <c r="B71" s="5"/>
      <c r="C71" s="5"/>
      <c r="D71" s="5"/>
      <c r="E71" s="5"/>
      <c r="F71" s="5"/>
      <c r="G71" s="5"/>
      <c r="H71" s="5"/>
      <c r="I71" s="5"/>
      <c r="J71" s="6"/>
      <c r="K71" s="5"/>
      <c r="L71" s="74"/>
      <c r="M71" s="74"/>
      <c r="N71" s="74"/>
      <c r="O71" s="74"/>
      <c r="P71" s="74"/>
      <c r="Q71" s="74"/>
      <c r="R71" s="74"/>
      <c r="S71" s="74"/>
      <c r="T71" s="74"/>
      <c r="U71" s="74"/>
      <c r="V71" s="74"/>
      <c r="W71" s="74"/>
      <c r="X71" s="6"/>
    </row>
    <row r="72" spans="1:34" ht="15" customHeight="1" x14ac:dyDescent="0.35">
      <c r="A72" s="4"/>
      <c r="B72" s="5"/>
      <c r="C72" s="5"/>
      <c r="D72" s="5"/>
      <c r="E72" s="5"/>
      <c r="F72" s="5"/>
      <c r="G72" s="5"/>
      <c r="H72" s="5"/>
      <c r="I72" s="5"/>
      <c r="J72" s="6"/>
      <c r="K72" s="5"/>
      <c r="L72" s="74"/>
      <c r="M72" s="74"/>
      <c r="N72" s="74"/>
      <c r="O72" s="74"/>
      <c r="P72" s="74"/>
      <c r="Q72" s="74"/>
      <c r="R72" s="74"/>
      <c r="S72" s="74"/>
      <c r="T72" s="74"/>
      <c r="U72" s="74"/>
      <c r="V72" s="74"/>
      <c r="W72" s="74"/>
      <c r="X72" s="16"/>
    </row>
    <row r="73" spans="1:34" ht="15" customHeight="1" x14ac:dyDescent="0.35">
      <c r="A73" s="4"/>
      <c r="B73" s="5"/>
      <c r="C73" s="5"/>
      <c r="D73" s="5"/>
      <c r="E73" s="5"/>
      <c r="F73" s="5"/>
      <c r="G73" s="5"/>
      <c r="H73" s="5"/>
      <c r="I73" s="5"/>
      <c r="J73" s="6"/>
      <c r="K73" s="5"/>
      <c r="L73" s="74"/>
      <c r="M73" s="74"/>
      <c r="N73" s="74"/>
      <c r="O73" s="74"/>
      <c r="P73" s="74"/>
      <c r="Q73" s="74"/>
      <c r="R73" s="74"/>
      <c r="S73" s="74"/>
      <c r="T73" s="74"/>
      <c r="U73" s="74"/>
      <c r="V73" s="74"/>
      <c r="W73" s="74"/>
      <c r="X73" s="6"/>
    </row>
    <row r="74" spans="1:34" x14ac:dyDescent="0.35">
      <c r="A74" s="4"/>
      <c r="B74" s="5"/>
      <c r="C74" s="5"/>
      <c r="D74" s="5"/>
      <c r="E74" s="5"/>
      <c r="F74" s="5"/>
      <c r="G74" s="5"/>
      <c r="H74" s="5"/>
      <c r="I74" s="5"/>
      <c r="J74" s="5"/>
      <c r="K74" s="47"/>
      <c r="L74" s="74"/>
      <c r="M74" s="74"/>
      <c r="N74" s="74"/>
      <c r="O74" s="74"/>
      <c r="P74" s="74"/>
      <c r="Q74" s="74"/>
      <c r="R74" s="74"/>
      <c r="S74" s="74"/>
      <c r="T74" s="74"/>
      <c r="U74" s="74"/>
      <c r="V74" s="74"/>
      <c r="W74" s="74"/>
      <c r="X74" s="6"/>
    </row>
    <row r="75" spans="1:34" x14ac:dyDescent="0.35">
      <c r="A75" s="4"/>
      <c r="B75" s="5"/>
      <c r="C75" s="5"/>
      <c r="D75" s="5"/>
      <c r="E75" s="5"/>
      <c r="F75" s="5"/>
      <c r="G75" s="5"/>
      <c r="H75" s="5"/>
      <c r="I75" s="5"/>
      <c r="J75" s="5"/>
      <c r="K75" s="47"/>
      <c r="L75" s="74"/>
      <c r="M75" s="74"/>
      <c r="N75" s="74"/>
      <c r="O75" s="74"/>
      <c r="P75" s="74"/>
      <c r="Q75" s="74"/>
      <c r="R75" s="74"/>
      <c r="S75" s="74"/>
      <c r="T75" s="74"/>
      <c r="U75" s="74"/>
      <c r="V75" s="74"/>
      <c r="W75" s="74"/>
      <c r="X75" s="6"/>
    </row>
    <row r="76" spans="1:34" x14ac:dyDescent="0.35">
      <c r="A76" s="4"/>
      <c r="B76" s="5"/>
      <c r="C76" s="5"/>
      <c r="D76" s="5"/>
      <c r="E76" s="5"/>
      <c r="F76" s="5"/>
      <c r="G76" s="5"/>
      <c r="H76" s="5"/>
      <c r="I76" s="5"/>
      <c r="J76" s="5"/>
      <c r="K76" s="5"/>
      <c r="L76" s="46"/>
      <c r="M76" s="46"/>
      <c r="N76" s="46"/>
      <c r="O76" s="46"/>
      <c r="P76" s="46"/>
      <c r="Q76" s="46"/>
      <c r="R76" s="46"/>
      <c r="S76" s="46"/>
      <c r="T76" s="46"/>
      <c r="U76" s="46"/>
      <c r="V76" s="46"/>
      <c r="W76" s="46"/>
      <c r="X76" s="6"/>
    </row>
    <row r="77" spans="1:34" ht="15" thickBot="1" x14ac:dyDescent="0.4">
      <c r="A77" s="17"/>
      <c r="B77" s="18"/>
      <c r="C77" s="18"/>
      <c r="D77" s="18"/>
      <c r="E77" s="18"/>
      <c r="F77" s="18"/>
      <c r="G77" s="18"/>
      <c r="H77" s="18"/>
      <c r="I77" s="18"/>
      <c r="J77" s="18"/>
      <c r="K77" s="18"/>
      <c r="L77" s="18"/>
      <c r="M77" s="18"/>
      <c r="N77" s="18"/>
      <c r="O77" s="18"/>
      <c r="P77" s="18"/>
      <c r="Q77" s="18"/>
      <c r="R77" s="18"/>
      <c r="S77" s="18"/>
      <c r="T77" s="18"/>
      <c r="U77" s="18"/>
      <c r="V77" s="18"/>
      <c r="W77" s="18"/>
      <c r="X77" s="19"/>
    </row>
    <row r="78" spans="1:34" x14ac:dyDescent="0.35">
      <c r="V78" s="20"/>
      <c r="X78" s="20" t="s">
        <v>1</v>
      </c>
    </row>
  </sheetData>
  <sheetProtection algorithmName="SHA-512" hashValue="Kt/5vXAr2Nl1moEklPsPsiRrWkJzs/7bLnPLs8T2vhH9GEOMEEsYfrSQQa1aoVZr9bhEBawGOZXkOh0Bmu5p4Q==" saltValue="6HdSCUYTJUJpoyMUy5e9jg==" spinCount="100000" sheet="1" objects="1" scenarios="1"/>
  <mergeCells count="122">
    <mergeCell ref="Z59:Z66"/>
    <mergeCell ref="B45:I47"/>
    <mergeCell ref="U70:W75"/>
    <mergeCell ref="R70:T75"/>
    <mergeCell ref="O70:Q75"/>
    <mergeCell ref="L70:N75"/>
    <mergeCell ref="AB29:AC29"/>
    <mergeCell ref="AA55:AC55"/>
    <mergeCell ref="AC57:AH57"/>
    <mergeCell ref="L68:N69"/>
    <mergeCell ref="O68:Q69"/>
    <mergeCell ref="R68:T69"/>
    <mergeCell ref="U68:W69"/>
    <mergeCell ref="L67:W67"/>
    <mergeCell ref="L62:O64"/>
    <mergeCell ref="P62:W64"/>
    <mergeCell ref="L59:W59"/>
    <mergeCell ref="L53:W53"/>
    <mergeCell ref="M55:O55"/>
    <mergeCell ref="P55:Q55"/>
    <mergeCell ref="R55:S55"/>
    <mergeCell ref="T55:U55"/>
    <mergeCell ref="V46:V48"/>
    <mergeCell ref="W46:W48"/>
    <mergeCell ref="M49:Q51"/>
    <mergeCell ref="R49:R51"/>
    <mergeCell ref="S49:S51"/>
    <mergeCell ref="T49:T51"/>
    <mergeCell ref="U49:U51"/>
    <mergeCell ref="V49:V51"/>
    <mergeCell ref="W49:W51"/>
    <mergeCell ref="M46:Q48"/>
    <mergeCell ref="R46:R48"/>
    <mergeCell ref="S46:S48"/>
    <mergeCell ref="T46:T48"/>
    <mergeCell ref="U46:U48"/>
    <mergeCell ref="V40:V42"/>
    <mergeCell ref="W40:W42"/>
    <mergeCell ref="M43:Q45"/>
    <mergeCell ref="R43:R45"/>
    <mergeCell ref="S43:S45"/>
    <mergeCell ref="T43:T45"/>
    <mergeCell ref="U43:U45"/>
    <mergeCell ref="V43:V45"/>
    <mergeCell ref="W43:W45"/>
    <mergeCell ref="M40:Q42"/>
    <mergeCell ref="R40:R42"/>
    <mergeCell ref="S40:S42"/>
    <mergeCell ref="T40:T42"/>
    <mergeCell ref="U40:U42"/>
    <mergeCell ref="V34:V36"/>
    <mergeCell ref="W34:W36"/>
    <mergeCell ref="M37:Q39"/>
    <mergeCell ref="R37:R39"/>
    <mergeCell ref="S37:S39"/>
    <mergeCell ref="T37:T39"/>
    <mergeCell ref="U37:U39"/>
    <mergeCell ref="V37:V39"/>
    <mergeCell ref="W37:W39"/>
    <mergeCell ref="M34:Q36"/>
    <mergeCell ref="R34:R36"/>
    <mergeCell ref="S34:S36"/>
    <mergeCell ref="T34:T36"/>
    <mergeCell ref="U34:U36"/>
    <mergeCell ref="S31:S33"/>
    <mergeCell ref="T31:T33"/>
    <mergeCell ref="U31:U33"/>
    <mergeCell ref="V31:V33"/>
    <mergeCell ref="W31:W33"/>
    <mergeCell ref="M28:Q30"/>
    <mergeCell ref="R28:R30"/>
    <mergeCell ref="S28:S30"/>
    <mergeCell ref="T28:T30"/>
    <mergeCell ref="U28:U30"/>
    <mergeCell ref="D38:F38"/>
    <mergeCell ref="A28:J29"/>
    <mergeCell ref="A30:J31"/>
    <mergeCell ref="V16:V18"/>
    <mergeCell ref="W16:W18"/>
    <mergeCell ref="M19:Q21"/>
    <mergeCell ref="R19:R21"/>
    <mergeCell ref="S19:S21"/>
    <mergeCell ref="T19:T21"/>
    <mergeCell ref="U19:U21"/>
    <mergeCell ref="V19:V21"/>
    <mergeCell ref="W19:W21"/>
    <mergeCell ref="M16:Q18"/>
    <mergeCell ref="R16:R18"/>
    <mergeCell ref="S16:S18"/>
    <mergeCell ref="T16:T18"/>
    <mergeCell ref="U16:U18"/>
    <mergeCell ref="V22:V24"/>
    <mergeCell ref="W22:W24"/>
    <mergeCell ref="M25:Q27"/>
    <mergeCell ref="R25:R27"/>
    <mergeCell ref="S25:S27"/>
    <mergeCell ref="T25:T27"/>
    <mergeCell ref="U25:U27"/>
    <mergeCell ref="L2:W5"/>
    <mergeCell ref="L7:W7"/>
    <mergeCell ref="N9:O9"/>
    <mergeCell ref="P9:U9"/>
    <mergeCell ref="P60:S60"/>
    <mergeCell ref="L11:W11"/>
    <mergeCell ref="M13:Q15"/>
    <mergeCell ref="W13:W15"/>
    <mergeCell ref="V13:V15"/>
    <mergeCell ref="U13:U15"/>
    <mergeCell ref="T13:T15"/>
    <mergeCell ref="S13:S15"/>
    <mergeCell ref="R13:R15"/>
    <mergeCell ref="V25:V27"/>
    <mergeCell ref="W25:W27"/>
    <mergeCell ref="M22:Q24"/>
    <mergeCell ref="R22:R24"/>
    <mergeCell ref="S22:S24"/>
    <mergeCell ref="T22:T24"/>
    <mergeCell ref="U22:U24"/>
    <mergeCell ref="V28:V30"/>
    <mergeCell ref="W28:W30"/>
    <mergeCell ref="M31:Q33"/>
    <mergeCell ref="R31:R33"/>
  </mergeCells>
  <conditionalFormatting sqref="L62:O64">
    <cfRule type="cellIs" dxfId="29" priority="32" operator="equal">
      <formula>$U$68</formula>
    </cfRule>
    <cfRule type="cellIs" dxfId="28" priority="34" operator="equal">
      <formula>$R$68</formula>
    </cfRule>
    <cfRule type="cellIs" dxfId="27" priority="35" operator="equal">
      <formula>$O$68</formula>
    </cfRule>
    <cfRule type="cellIs" dxfId="26" priority="36" operator="equal">
      <formula>$L$68</formula>
    </cfRule>
  </conditionalFormatting>
  <conditionalFormatting sqref="R13:R15">
    <cfRule type="expression" dxfId="25" priority="31">
      <formula>AA13=TRUE</formula>
    </cfRule>
  </conditionalFormatting>
  <conditionalFormatting sqref="S13:W15">
    <cfRule type="expression" dxfId="24" priority="30">
      <formula>AB13=TRUE</formula>
    </cfRule>
  </conditionalFormatting>
  <conditionalFormatting sqref="R16:R18">
    <cfRule type="expression" dxfId="23" priority="24">
      <formula>AA14=TRUE</formula>
    </cfRule>
  </conditionalFormatting>
  <conditionalFormatting sqref="S16:W18">
    <cfRule type="expression" dxfId="22" priority="23">
      <formula>AB14=TRUE</formula>
    </cfRule>
  </conditionalFormatting>
  <conditionalFormatting sqref="R19:R21">
    <cfRule type="expression" dxfId="21" priority="22">
      <formula>AA15=TRUE</formula>
    </cfRule>
  </conditionalFormatting>
  <conditionalFormatting sqref="S19:W21">
    <cfRule type="expression" dxfId="20" priority="21">
      <formula>AB15=TRUE</formula>
    </cfRule>
  </conditionalFormatting>
  <conditionalFormatting sqref="R22:R24">
    <cfRule type="expression" dxfId="19" priority="20">
      <formula>AA16=TRUE</formula>
    </cfRule>
  </conditionalFormatting>
  <conditionalFormatting sqref="S22:W24">
    <cfRule type="expression" dxfId="18" priority="19">
      <formula>AB16=TRUE</formula>
    </cfRule>
  </conditionalFormatting>
  <conditionalFormatting sqref="R25:R27">
    <cfRule type="expression" dxfId="17" priority="18">
      <formula>AA17=TRUE</formula>
    </cfRule>
  </conditionalFormatting>
  <conditionalFormatting sqref="S25:W27">
    <cfRule type="expression" dxfId="16" priority="17">
      <formula>AB17=TRUE</formula>
    </cfRule>
  </conditionalFormatting>
  <conditionalFormatting sqref="R28:R30">
    <cfRule type="expression" dxfId="15" priority="16">
      <formula>AA18=TRUE</formula>
    </cfRule>
  </conditionalFormatting>
  <conditionalFormatting sqref="S28:W30">
    <cfRule type="expression" dxfId="14" priority="15">
      <formula>AB18=TRUE</formula>
    </cfRule>
  </conditionalFormatting>
  <conditionalFormatting sqref="R31:R33">
    <cfRule type="expression" dxfId="13" priority="14">
      <formula>AA19=TRUE</formula>
    </cfRule>
  </conditionalFormatting>
  <conditionalFormatting sqref="S31:W33">
    <cfRule type="expression" dxfId="12" priority="13">
      <formula>AB19=TRUE</formula>
    </cfRule>
  </conditionalFormatting>
  <conditionalFormatting sqref="R34:R36">
    <cfRule type="expression" dxfId="11" priority="12">
      <formula>AA20=TRUE</formula>
    </cfRule>
  </conditionalFormatting>
  <conditionalFormatting sqref="S34:W36">
    <cfRule type="expression" dxfId="10" priority="11">
      <formula>AB20=TRUE</formula>
    </cfRule>
  </conditionalFormatting>
  <conditionalFormatting sqref="R37:R39">
    <cfRule type="expression" dxfId="9" priority="10">
      <formula>AA21=TRUE</formula>
    </cfRule>
  </conditionalFormatting>
  <conditionalFormatting sqref="S37:W39">
    <cfRule type="expression" dxfId="8" priority="9">
      <formula>AB21=TRUE</formula>
    </cfRule>
  </conditionalFormatting>
  <conditionalFormatting sqref="R40:R42">
    <cfRule type="expression" dxfId="7" priority="8">
      <formula>AA22=TRUE</formula>
    </cfRule>
  </conditionalFormatting>
  <conditionalFormatting sqref="S40:W42">
    <cfRule type="expression" dxfId="6" priority="7">
      <formula>AB22=TRUE</formula>
    </cfRule>
  </conditionalFormatting>
  <conditionalFormatting sqref="R43:R45">
    <cfRule type="expression" dxfId="5" priority="6">
      <formula>AA23=TRUE</formula>
    </cfRule>
  </conditionalFormatting>
  <conditionalFormatting sqref="S43:W45">
    <cfRule type="expression" dxfId="4" priority="5">
      <formula>AB23=TRUE</formula>
    </cfRule>
  </conditionalFormatting>
  <conditionalFormatting sqref="R46:R48">
    <cfRule type="expression" dxfId="3" priority="4">
      <formula>AA24=TRUE</formula>
    </cfRule>
  </conditionalFormatting>
  <conditionalFormatting sqref="S46:W48">
    <cfRule type="expression" dxfId="2" priority="3">
      <formula>AB24=TRUE</formula>
    </cfRule>
  </conditionalFormatting>
  <conditionalFormatting sqref="R49:R51">
    <cfRule type="expression" dxfId="1" priority="2">
      <formula>AA25=TRUE</formula>
    </cfRule>
  </conditionalFormatting>
  <conditionalFormatting sqref="S49:W51">
    <cfRule type="expression" dxfId="0" priority="1">
      <formula>AB25=TRUE</formula>
    </cfRule>
  </conditionalFormatting>
  <dataValidations disablePrompts="1" count="1">
    <dataValidation type="list" allowBlank="1" showInputMessage="1" showErrorMessage="1" sqref="W8 W10">
      <formula1>#REF!</formula1>
    </dataValidation>
  </dataValidations>
  <printOptions horizontalCentered="1" verticalCentered="1"/>
  <pageMargins left="0.2" right="0.2" top="0.25" bottom="0.25" header="0.3" footer="0.3"/>
  <pageSetup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17</xdr:col>
                    <xdr:colOff>190500</xdr:colOff>
                    <xdr:row>13</xdr:row>
                    <xdr:rowOff>114300</xdr:rowOff>
                  </from>
                  <to>
                    <xdr:col>17</xdr:col>
                    <xdr:colOff>495300</xdr:colOff>
                    <xdr:row>14</xdr:row>
                    <xdr:rowOff>146050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18</xdr:col>
                    <xdr:colOff>203200</xdr:colOff>
                    <xdr:row>13</xdr:row>
                    <xdr:rowOff>107950</xdr:rowOff>
                  </from>
                  <to>
                    <xdr:col>18</xdr:col>
                    <xdr:colOff>508000</xdr:colOff>
                    <xdr:row>14</xdr:row>
                    <xdr:rowOff>146050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19</xdr:col>
                    <xdr:colOff>203200</xdr:colOff>
                    <xdr:row>13</xdr:row>
                    <xdr:rowOff>107950</xdr:rowOff>
                  </from>
                  <to>
                    <xdr:col>19</xdr:col>
                    <xdr:colOff>508000</xdr:colOff>
                    <xdr:row>14</xdr:row>
                    <xdr:rowOff>146050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20</xdr:col>
                    <xdr:colOff>203200</xdr:colOff>
                    <xdr:row>13</xdr:row>
                    <xdr:rowOff>107950</xdr:rowOff>
                  </from>
                  <to>
                    <xdr:col>20</xdr:col>
                    <xdr:colOff>508000</xdr:colOff>
                    <xdr:row>14</xdr:row>
                    <xdr:rowOff>146050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21</xdr:col>
                    <xdr:colOff>203200</xdr:colOff>
                    <xdr:row>13</xdr:row>
                    <xdr:rowOff>107950</xdr:rowOff>
                  </from>
                  <to>
                    <xdr:col>21</xdr:col>
                    <xdr:colOff>508000</xdr:colOff>
                    <xdr:row>14</xdr:row>
                    <xdr:rowOff>146050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22</xdr:col>
                    <xdr:colOff>203200</xdr:colOff>
                    <xdr:row>13</xdr:row>
                    <xdr:rowOff>107950</xdr:rowOff>
                  </from>
                  <to>
                    <xdr:col>22</xdr:col>
                    <xdr:colOff>508000</xdr:colOff>
                    <xdr:row>14</xdr:row>
                    <xdr:rowOff>146050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17</xdr:col>
                    <xdr:colOff>190500</xdr:colOff>
                    <xdr:row>16</xdr:row>
                    <xdr:rowOff>114300</xdr:rowOff>
                  </from>
                  <to>
                    <xdr:col>17</xdr:col>
                    <xdr:colOff>495300</xdr:colOff>
                    <xdr:row>17</xdr:row>
                    <xdr:rowOff>146050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18</xdr:col>
                    <xdr:colOff>203200</xdr:colOff>
                    <xdr:row>16</xdr:row>
                    <xdr:rowOff>107950</xdr:rowOff>
                  </from>
                  <to>
                    <xdr:col>18</xdr:col>
                    <xdr:colOff>508000</xdr:colOff>
                    <xdr:row>17</xdr:row>
                    <xdr:rowOff>146050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19</xdr:col>
                    <xdr:colOff>203200</xdr:colOff>
                    <xdr:row>16</xdr:row>
                    <xdr:rowOff>107950</xdr:rowOff>
                  </from>
                  <to>
                    <xdr:col>19</xdr:col>
                    <xdr:colOff>508000</xdr:colOff>
                    <xdr:row>17</xdr:row>
                    <xdr:rowOff>146050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20</xdr:col>
                    <xdr:colOff>203200</xdr:colOff>
                    <xdr:row>16</xdr:row>
                    <xdr:rowOff>107950</xdr:rowOff>
                  </from>
                  <to>
                    <xdr:col>20</xdr:col>
                    <xdr:colOff>508000</xdr:colOff>
                    <xdr:row>17</xdr:row>
                    <xdr:rowOff>146050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21</xdr:col>
                    <xdr:colOff>203200</xdr:colOff>
                    <xdr:row>16</xdr:row>
                    <xdr:rowOff>107950</xdr:rowOff>
                  </from>
                  <to>
                    <xdr:col>21</xdr:col>
                    <xdr:colOff>508000</xdr:colOff>
                    <xdr:row>17</xdr:row>
                    <xdr:rowOff>146050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22</xdr:col>
                    <xdr:colOff>203200</xdr:colOff>
                    <xdr:row>16</xdr:row>
                    <xdr:rowOff>107950</xdr:rowOff>
                  </from>
                  <to>
                    <xdr:col>22</xdr:col>
                    <xdr:colOff>508000</xdr:colOff>
                    <xdr:row>17</xdr:row>
                    <xdr:rowOff>146050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17</xdr:col>
                    <xdr:colOff>190500</xdr:colOff>
                    <xdr:row>19</xdr:row>
                    <xdr:rowOff>114300</xdr:rowOff>
                  </from>
                  <to>
                    <xdr:col>17</xdr:col>
                    <xdr:colOff>495300</xdr:colOff>
                    <xdr:row>20</xdr:row>
                    <xdr:rowOff>146050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18</xdr:col>
                    <xdr:colOff>203200</xdr:colOff>
                    <xdr:row>19</xdr:row>
                    <xdr:rowOff>107950</xdr:rowOff>
                  </from>
                  <to>
                    <xdr:col>18</xdr:col>
                    <xdr:colOff>508000</xdr:colOff>
                    <xdr:row>20</xdr:row>
                    <xdr:rowOff>146050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19</xdr:col>
                    <xdr:colOff>203200</xdr:colOff>
                    <xdr:row>19</xdr:row>
                    <xdr:rowOff>107950</xdr:rowOff>
                  </from>
                  <to>
                    <xdr:col>19</xdr:col>
                    <xdr:colOff>508000</xdr:colOff>
                    <xdr:row>20</xdr:row>
                    <xdr:rowOff>146050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20</xdr:col>
                    <xdr:colOff>203200</xdr:colOff>
                    <xdr:row>19</xdr:row>
                    <xdr:rowOff>107950</xdr:rowOff>
                  </from>
                  <to>
                    <xdr:col>20</xdr:col>
                    <xdr:colOff>508000</xdr:colOff>
                    <xdr:row>20</xdr:row>
                    <xdr:rowOff>146050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21</xdr:col>
                    <xdr:colOff>203200</xdr:colOff>
                    <xdr:row>19</xdr:row>
                    <xdr:rowOff>107950</xdr:rowOff>
                  </from>
                  <to>
                    <xdr:col>21</xdr:col>
                    <xdr:colOff>508000</xdr:colOff>
                    <xdr:row>20</xdr:row>
                    <xdr:rowOff>146050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22</xdr:col>
                    <xdr:colOff>203200</xdr:colOff>
                    <xdr:row>19</xdr:row>
                    <xdr:rowOff>107950</xdr:rowOff>
                  </from>
                  <to>
                    <xdr:col>22</xdr:col>
                    <xdr:colOff>508000</xdr:colOff>
                    <xdr:row>20</xdr:row>
                    <xdr:rowOff>146050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17</xdr:col>
                    <xdr:colOff>190500</xdr:colOff>
                    <xdr:row>22</xdr:row>
                    <xdr:rowOff>114300</xdr:rowOff>
                  </from>
                  <to>
                    <xdr:col>17</xdr:col>
                    <xdr:colOff>495300</xdr:colOff>
                    <xdr:row>23</xdr:row>
                    <xdr:rowOff>146050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18</xdr:col>
                    <xdr:colOff>203200</xdr:colOff>
                    <xdr:row>22</xdr:row>
                    <xdr:rowOff>107950</xdr:rowOff>
                  </from>
                  <to>
                    <xdr:col>18</xdr:col>
                    <xdr:colOff>508000</xdr:colOff>
                    <xdr:row>23</xdr:row>
                    <xdr:rowOff>146050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19</xdr:col>
                    <xdr:colOff>203200</xdr:colOff>
                    <xdr:row>22</xdr:row>
                    <xdr:rowOff>107950</xdr:rowOff>
                  </from>
                  <to>
                    <xdr:col>19</xdr:col>
                    <xdr:colOff>508000</xdr:colOff>
                    <xdr:row>23</xdr:row>
                    <xdr:rowOff>146050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20</xdr:col>
                    <xdr:colOff>203200</xdr:colOff>
                    <xdr:row>22</xdr:row>
                    <xdr:rowOff>107950</xdr:rowOff>
                  </from>
                  <to>
                    <xdr:col>20</xdr:col>
                    <xdr:colOff>508000</xdr:colOff>
                    <xdr:row>23</xdr:row>
                    <xdr:rowOff>146050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21</xdr:col>
                    <xdr:colOff>203200</xdr:colOff>
                    <xdr:row>22</xdr:row>
                    <xdr:rowOff>107950</xdr:rowOff>
                  </from>
                  <to>
                    <xdr:col>21</xdr:col>
                    <xdr:colOff>508000</xdr:colOff>
                    <xdr:row>23</xdr:row>
                    <xdr:rowOff>146050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22</xdr:col>
                    <xdr:colOff>203200</xdr:colOff>
                    <xdr:row>22</xdr:row>
                    <xdr:rowOff>107950</xdr:rowOff>
                  </from>
                  <to>
                    <xdr:col>22</xdr:col>
                    <xdr:colOff>508000</xdr:colOff>
                    <xdr:row>23</xdr:row>
                    <xdr:rowOff>146050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17</xdr:col>
                    <xdr:colOff>190500</xdr:colOff>
                    <xdr:row>25</xdr:row>
                    <xdr:rowOff>114300</xdr:rowOff>
                  </from>
                  <to>
                    <xdr:col>17</xdr:col>
                    <xdr:colOff>495300</xdr:colOff>
                    <xdr:row>26</xdr:row>
                    <xdr:rowOff>133350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18</xdr:col>
                    <xdr:colOff>203200</xdr:colOff>
                    <xdr:row>25</xdr:row>
                    <xdr:rowOff>107950</xdr:rowOff>
                  </from>
                  <to>
                    <xdr:col>18</xdr:col>
                    <xdr:colOff>508000</xdr:colOff>
                    <xdr:row>26</xdr:row>
                    <xdr:rowOff>133350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19</xdr:col>
                    <xdr:colOff>203200</xdr:colOff>
                    <xdr:row>25</xdr:row>
                    <xdr:rowOff>107950</xdr:rowOff>
                  </from>
                  <to>
                    <xdr:col>19</xdr:col>
                    <xdr:colOff>508000</xdr:colOff>
                    <xdr:row>26</xdr:row>
                    <xdr:rowOff>133350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20</xdr:col>
                    <xdr:colOff>203200</xdr:colOff>
                    <xdr:row>25</xdr:row>
                    <xdr:rowOff>107950</xdr:rowOff>
                  </from>
                  <to>
                    <xdr:col>20</xdr:col>
                    <xdr:colOff>508000</xdr:colOff>
                    <xdr:row>26</xdr:row>
                    <xdr:rowOff>133350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21</xdr:col>
                    <xdr:colOff>203200</xdr:colOff>
                    <xdr:row>25</xdr:row>
                    <xdr:rowOff>107950</xdr:rowOff>
                  </from>
                  <to>
                    <xdr:col>21</xdr:col>
                    <xdr:colOff>508000</xdr:colOff>
                    <xdr:row>26</xdr:row>
                    <xdr:rowOff>133350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22</xdr:col>
                    <xdr:colOff>203200</xdr:colOff>
                    <xdr:row>25</xdr:row>
                    <xdr:rowOff>107950</xdr:rowOff>
                  </from>
                  <to>
                    <xdr:col>22</xdr:col>
                    <xdr:colOff>508000</xdr:colOff>
                    <xdr:row>26</xdr:row>
                    <xdr:rowOff>133350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17</xdr:col>
                    <xdr:colOff>190500</xdr:colOff>
                    <xdr:row>28</xdr:row>
                    <xdr:rowOff>114300</xdr:rowOff>
                  </from>
                  <to>
                    <xdr:col>17</xdr:col>
                    <xdr:colOff>495300</xdr:colOff>
                    <xdr:row>29</xdr:row>
                    <xdr:rowOff>146050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18</xdr:col>
                    <xdr:colOff>203200</xdr:colOff>
                    <xdr:row>28</xdr:row>
                    <xdr:rowOff>107950</xdr:rowOff>
                  </from>
                  <to>
                    <xdr:col>18</xdr:col>
                    <xdr:colOff>508000</xdr:colOff>
                    <xdr:row>29</xdr:row>
                    <xdr:rowOff>146050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19</xdr:col>
                    <xdr:colOff>203200</xdr:colOff>
                    <xdr:row>28</xdr:row>
                    <xdr:rowOff>107950</xdr:rowOff>
                  </from>
                  <to>
                    <xdr:col>19</xdr:col>
                    <xdr:colOff>508000</xdr:colOff>
                    <xdr:row>29</xdr:row>
                    <xdr:rowOff>146050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20</xdr:col>
                    <xdr:colOff>203200</xdr:colOff>
                    <xdr:row>28</xdr:row>
                    <xdr:rowOff>107950</xdr:rowOff>
                  </from>
                  <to>
                    <xdr:col>20</xdr:col>
                    <xdr:colOff>508000</xdr:colOff>
                    <xdr:row>29</xdr:row>
                    <xdr:rowOff>146050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21</xdr:col>
                    <xdr:colOff>203200</xdr:colOff>
                    <xdr:row>28</xdr:row>
                    <xdr:rowOff>107950</xdr:rowOff>
                  </from>
                  <to>
                    <xdr:col>21</xdr:col>
                    <xdr:colOff>508000</xdr:colOff>
                    <xdr:row>29</xdr:row>
                    <xdr:rowOff>146050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22</xdr:col>
                    <xdr:colOff>203200</xdr:colOff>
                    <xdr:row>28</xdr:row>
                    <xdr:rowOff>107950</xdr:rowOff>
                  </from>
                  <to>
                    <xdr:col>22</xdr:col>
                    <xdr:colOff>508000</xdr:colOff>
                    <xdr:row>29</xdr:row>
                    <xdr:rowOff>146050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17</xdr:col>
                    <xdr:colOff>190500</xdr:colOff>
                    <xdr:row>31</xdr:row>
                    <xdr:rowOff>114300</xdr:rowOff>
                  </from>
                  <to>
                    <xdr:col>17</xdr:col>
                    <xdr:colOff>495300</xdr:colOff>
                    <xdr:row>32</xdr:row>
                    <xdr:rowOff>133350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18</xdr:col>
                    <xdr:colOff>203200</xdr:colOff>
                    <xdr:row>31</xdr:row>
                    <xdr:rowOff>107950</xdr:rowOff>
                  </from>
                  <to>
                    <xdr:col>18</xdr:col>
                    <xdr:colOff>508000</xdr:colOff>
                    <xdr:row>32</xdr:row>
                    <xdr:rowOff>133350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19</xdr:col>
                    <xdr:colOff>203200</xdr:colOff>
                    <xdr:row>31</xdr:row>
                    <xdr:rowOff>107950</xdr:rowOff>
                  </from>
                  <to>
                    <xdr:col>19</xdr:col>
                    <xdr:colOff>508000</xdr:colOff>
                    <xdr:row>32</xdr:row>
                    <xdr:rowOff>133350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20</xdr:col>
                    <xdr:colOff>203200</xdr:colOff>
                    <xdr:row>31</xdr:row>
                    <xdr:rowOff>107950</xdr:rowOff>
                  </from>
                  <to>
                    <xdr:col>20</xdr:col>
                    <xdr:colOff>508000</xdr:colOff>
                    <xdr:row>32</xdr:row>
                    <xdr:rowOff>133350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21</xdr:col>
                    <xdr:colOff>203200</xdr:colOff>
                    <xdr:row>31</xdr:row>
                    <xdr:rowOff>107950</xdr:rowOff>
                  </from>
                  <to>
                    <xdr:col>21</xdr:col>
                    <xdr:colOff>508000</xdr:colOff>
                    <xdr:row>32</xdr:row>
                    <xdr:rowOff>133350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22</xdr:col>
                    <xdr:colOff>203200</xdr:colOff>
                    <xdr:row>31</xdr:row>
                    <xdr:rowOff>107950</xdr:rowOff>
                  </from>
                  <to>
                    <xdr:col>22</xdr:col>
                    <xdr:colOff>508000</xdr:colOff>
                    <xdr:row>32</xdr:row>
                    <xdr:rowOff>133350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17</xdr:col>
                    <xdr:colOff>190500</xdr:colOff>
                    <xdr:row>34</xdr:row>
                    <xdr:rowOff>114300</xdr:rowOff>
                  </from>
                  <to>
                    <xdr:col>17</xdr:col>
                    <xdr:colOff>495300</xdr:colOff>
                    <xdr:row>35</xdr:row>
                    <xdr:rowOff>146050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18</xdr:col>
                    <xdr:colOff>203200</xdr:colOff>
                    <xdr:row>34</xdr:row>
                    <xdr:rowOff>107950</xdr:rowOff>
                  </from>
                  <to>
                    <xdr:col>18</xdr:col>
                    <xdr:colOff>508000</xdr:colOff>
                    <xdr:row>35</xdr:row>
                    <xdr:rowOff>146050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19</xdr:col>
                    <xdr:colOff>203200</xdr:colOff>
                    <xdr:row>34</xdr:row>
                    <xdr:rowOff>107950</xdr:rowOff>
                  </from>
                  <to>
                    <xdr:col>19</xdr:col>
                    <xdr:colOff>508000</xdr:colOff>
                    <xdr:row>35</xdr:row>
                    <xdr:rowOff>146050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20</xdr:col>
                    <xdr:colOff>203200</xdr:colOff>
                    <xdr:row>34</xdr:row>
                    <xdr:rowOff>107950</xdr:rowOff>
                  </from>
                  <to>
                    <xdr:col>20</xdr:col>
                    <xdr:colOff>508000</xdr:colOff>
                    <xdr:row>35</xdr:row>
                    <xdr:rowOff>146050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21</xdr:col>
                    <xdr:colOff>203200</xdr:colOff>
                    <xdr:row>34</xdr:row>
                    <xdr:rowOff>107950</xdr:rowOff>
                  </from>
                  <to>
                    <xdr:col>21</xdr:col>
                    <xdr:colOff>508000</xdr:colOff>
                    <xdr:row>35</xdr:row>
                    <xdr:rowOff>146050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22</xdr:col>
                    <xdr:colOff>203200</xdr:colOff>
                    <xdr:row>34</xdr:row>
                    <xdr:rowOff>107950</xdr:rowOff>
                  </from>
                  <to>
                    <xdr:col>22</xdr:col>
                    <xdr:colOff>508000</xdr:colOff>
                    <xdr:row>35</xdr:row>
                    <xdr:rowOff>146050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17</xdr:col>
                    <xdr:colOff>190500</xdr:colOff>
                    <xdr:row>37</xdr:row>
                    <xdr:rowOff>114300</xdr:rowOff>
                  </from>
                  <to>
                    <xdr:col>17</xdr:col>
                    <xdr:colOff>495300</xdr:colOff>
                    <xdr:row>38</xdr:row>
                    <xdr:rowOff>133350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18</xdr:col>
                    <xdr:colOff>203200</xdr:colOff>
                    <xdr:row>37</xdr:row>
                    <xdr:rowOff>107950</xdr:rowOff>
                  </from>
                  <to>
                    <xdr:col>18</xdr:col>
                    <xdr:colOff>508000</xdr:colOff>
                    <xdr:row>38</xdr:row>
                    <xdr:rowOff>133350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19</xdr:col>
                    <xdr:colOff>203200</xdr:colOff>
                    <xdr:row>37</xdr:row>
                    <xdr:rowOff>107950</xdr:rowOff>
                  </from>
                  <to>
                    <xdr:col>19</xdr:col>
                    <xdr:colOff>508000</xdr:colOff>
                    <xdr:row>38</xdr:row>
                    <xdr:rowOff>133350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20</xdr:col>
                    <xdr:colOff>203200</xdr:colOff>
                    <xdr:row>37</xdr:row>
                    <xdr:rowOff>107950</xdr:rowOff>
                  </from>
                  <to>
                    <xdr:col>20</xdr:col>
                    <xdr:colOff>508000</xdr:colOff>
                    <xdr:row>38</xdr:row>
                    <xdr:rowOff>133350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21</xdr:col>
                    <xdr:colOff>203200</xdr:colOff>
                    <xdr:row>37</xdr:row>
                    <xdr:rowOff>107950</xdr:rowOff>
                  </from>
                  <to>
                    <xdr:col>21</xdr:col>
                    <xdr:colOff>508000</xdr:colOff>
                    <xdr:row>38</xdr:row>
                    <xdr:rowOff>133350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22</xdr:col>
                    <xdr:colOff>203200</xdr:colOff>
                    <xdr:row>37</xdr:row>
                    <xdr:rowOff>107950</xdr:rowOff>
                  </from>
                  <to>
                    <xdr:col>22</xdr:col>
                    <xdr:colOff>508000</xdr:colOff>
                    <xdr:row>38</xdr:row>
                    <xdr:rowOff>133350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17</xdr:col>
                    <xdr:colOff>190500</xdr:colOff>
                    <xdr:row>40</xdr:row>
                    <xdr:rowOff>114300</xdr:rowOff>
                  </from>
                  <to>
                    <xdr:col>17</xdr:col>
                    <xdr:colOff>495300</xdr:colOff>
                    <xdr:row>41</xdr:row>
                    <xdr:rowOff>146050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18</xdr:col>
                    <xdr:colOff>203200</xdr:colOff>
                    <xdr:row>40</xdr:row>
                    <xdr:rowOff>107950</xdr:rowOff>
                  </from>
                  <to>
                    <xdr:col>18</xdr:col>
                    <xdr:colOff>508000</xdr:colOff>
                    <xdr:row>41</xdr:row>
                    <xdr:rowOff>146050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19</xdr:col>
                    <xdr:colOff>203200</xdr:colOff>
                    <xdr:row>40</xdr:row>
                    <xdr:rowOff>107950</xdr:rowOff>
                  </from>
                  <to>
                    <xdr:col>19</xdr:col>
                    <xdr:colOff>508000</xdr:colOff>
                    <xdr:row>41</xdr:row>
                    <xdr:rowOff>146050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20</xdr:col>
                    <xdr:colOff>203200</xdr:colOff>
                    <xdr:row>40</xdr:row>
                    <xdr:rowOff>107950</xdr:rowOff>
                  </from>
                  <to>
                    <xdr:col>20</xdr:col>
                    <xdr:colOff>508000</xdr:colOff>
                    <xdr:row>41</xdr:row>
                    <xdr:rowOff>146050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21</xdr:col>
                    <xdr:colOff>203200</xdr:colOff>
                    <xdr:row>40</xdr:row>
                    <xdr:rowOff>107950</xdr:rowOff>
                  </from>
                  <to>
                    <xdr:col>21</xdr:col>
                    <xdr:colOff>508000</xdr:colOff>
                    <xdr:row>41</xdr:row>
                    <xdr:rowOff>146050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22</xdr:col>
                    <xdr:colOff>203200</xdr:colOff>
                    <xdr:row>40</xdr:row>
                    <xdr:rowOff>107950</xdr:rowOff>
                  </from>
                  <to>
                    <xdr:col>22</xdr:col>
                    <xdr:colOff>508000</xdr:colOff>
                    <xdr:row>41</xdr:row>
                    <xdr:rowOff>146050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17</xdr:col>
                    <xdr:colOff>190500</xdr:colOff>
                    <xdr:row>43</xdr:row>
                    <xdr:rowOff>114300</xdr:rowOff>
                  </from>
                  <to>
                    <xdr:col>17</xdr:col>
                    <xdr:colOff>495300</xdr:colOff>
                    <xdr:row>44</xdr:row>
                    <xdr:rowOff>133350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18</xdr:col>
                    <xdr:colOff>203200</xdr:colOff>
                    <xdr:row>43</xdr:row>
                    <xdr:rowOff>107950</xdr:rowOff>
                  </from>
                  <to>
                    <xdr:col>18</xdr:col>
                    <xdr:colOff>508000</xdr:colOff>
                    <xdr:row>44</xdr:row>
                    <xdr:rowOff>133350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19</xdr:col>
                    <xdr:colOff>203200</xdr:colOff>
                    <xdr:row>43</xdr:row>
                    <xdr:rowOff>107950</xdr:rowOff>
                  </from>
                  <to>
                    <xdr:col>19</xdr:col>
                    <xdr:colOff>508000</xdr:colOff>
                    <xdr:row>44</xdr:row>
                    <xdr:rowOff>133350</xdr:rowOff>
                  </to>
                </anchor>
              </controlPr>
            </control>
          </mc:Choice>
        </mc:AlternateContent>
        <mc:AlternateContent xmlns:mc="http://schemas.openxmlformats.org/markup-compatibility/2006">
          <mc:Choice Requires="x14">
            <control shapeId="1093" r:id="rId67" name="Check Box 69">
              <controlPr defaultSize="0" autoFill="0" autoLine="0" autoPict="0">
                <anchor moveWithCells="1">
                  <from>
                    <xdr:col>20</xdr:col>
                    <xdr:colOff>203200</xdr:colOff>
                    <xdr:row>43</xdr:row>
                    <xdr:rowOff>107950</xdr:rowOff>
                  </from>
                  <to>
                    <xdr:col>20</xdr:col>
                    <xdr:colOff>508000</xdr:colOff>
                    <xdr:row>44</xdr:row>
                    <xdr:rowOff>133350</xdr:rowOff>
                  </to>
                </anchor>
              </controlPr>
            </control>
          </mc:Choice>
        </mc:AlternateContent>
        <mc:AlternateContent xmlns:mc="http://schemas.openxmlformats.org/markup-compatibility/2006">
          <mc:Choice Requires="x14">
            <control shapeId="1094" r:id="rId68" name="Check Box 70">
              <controlPr defaultSize="0" autoFill="0" autoLine="0" autoPict="0">
                <anchor moveWithCells="1">
                  <from>
                    <xdr:col>21</xdr:col>
                    <xdr:colOff>203200</xdr:colOff>
                    <xdr:row>43</xdr:row>
                    <xdr:rowOff>107950</xdr:rowOff>
                  </from>
                  <to>
                    <xdr:col>21</xdr:col>
                    <xdr:colOff>508000</xdr:colOff>
                    <xdr:row>44</xdr:row>
                    <xdr:rowOff>133350</xdr:rowOff>
                  </to>
                </anchor>
              </controlPr>
            </control>
          </mc:Choice>
        </mc:AlternateContent>
        <mc:AlternateContent xmlns:mc="http://schemas.openxmlformats.org/markup-compatibility/2006">
          <mc:Choice Requires="x14">
            <control shapeId="1095" r:id="rId69" name="Check Box 71">
              <controlPr defaultSize="0" autoFill="0" autoLine="0" autoPict="0">
                <anchor moveWithCells="1">
                  <from>
                    <xdr:col>22</xdr:col>
                    <xdr:colOff>203200</xdr:colOff>
                    <xdr:row>43</xdr:row>
                    <xdr:rowOff>107950</xdr:rowOff>
                  </from>
                  <to>
                    <xdr:col>22</xdr:col>
                    <xdr:colOff>508000</xdr:colOff>
                    <xdr:row>44</xdr:row>
                    <xdr:rowOff>133350</xdr:rowOff>
                  </to>
                </anchor>
              </controlPr>
            </control>
          </mc:Choice>
        </mc:AlternateContent>
        <mc:AlternateContent xmlns:mc="http://schemas.openxmlformats.org/markup-compatibility/2006">
          <mc:Choice Requires="x14">
            <control shapeId="1096" r:id="rId70" name="Check Box 72">
              <controlPr defaultSize="0" autoFill="0" autoLine="0" autoPict="0">
                <anchor moveWithCells="1">
                  <from>
                    <xdr:col>17</xdr:col>
                    <xdr:colOff>190500</xdr:colOff>
                    <xdr:row>46</xdr:row>
                    <xdr:rowOff>114300</xdr:rowOff>
                  </from>
                  <to>
                    <xdr:col>17</xdr:col>
                    <xdr:colOff>495300</xdr:colOff>
                    <xdr:row>47</xdr:row>
                    <xdr:rowOff>146050</xdr:rowOff>
                  </to>
                </anchor>
              </controlPr>
            </control>
          </mc:Choice>
        </mc:AlternateContent>
        <mc:AlternateContent xmlns:mc="http://schemas.openxmlformats.org/markup-compatibility/2006">
          <mc:Choice Requires="x14">
            <control shapeId="1097" r:id="rId71" name="Check Box 73">
              <controlPr defaultSize="0" autoFill="0" autoLine="0" autoPict="0">
                <anchor moveWithCells="1">
                  <from>
                    <xdr:col>18</xdr:col>
                    <xdr:colOff>203200</xdr:colOff>
                    <xdr:row>46</xdr:row>
                    <xdr:rowOff>107950</xdr:rowOff>
                  </from>
                  <to>
                    <xdr:col>18</xdr:col>
                    <xdr:colOff>508000</xdr:colOff>
                    <xdr:row>47</xdr:row>
                    <xdr:rowOff>146050</xdr:rowOff>
                  </to>
                </anchor>
              </controlPr>
            </control>
          </mc:Choice>
        </mc:AlternateContent>
        <mc:AlternateContent xmlns:mc="http://schemas.openxmlformats.org/markup-compatibility/2006">
          <mc:Choice Requires="x14">
            <control shapeId="1098" r:id="rId72" name="Check Box 74">
              <controlPr defaultSize="0" autoFill="0" autoLine="0" autoPict="0">
                <anchor moveWithCells="1">
                  <from>
                    <xdr:col>19</xdr:col>
                    <xdr:colOff>203200</xdr:colOff>
                    <xdr:row>46</xdr:row>
                    <xdr:rowOff>107950</xdr:rowOff>
                  </from>
                  <to>
                    <xdr:col>19</xdr:col>
                    <xdr:colOff>508000</xdr:colOff>
                    <xdr:row>47</xdr:row>
                    <xdr:rowOff>146050</xdr:rowOff>
                  </to>
                </anchor>
              </controlPr>
            </control>
          </mc:Choice>
        </mc:AlternateContent>
        <mc:AlternateContent xmlns:mc="http://schemas.openxmlformats.org/markup-compatibility/2006">
          <mc:Choice Requires="x14">
            <control shapeId="1099" r:id="rId73" name="Check Box 75">
              <controlPr defaultSize="0" autoFill="0" autoLine="0" autoPict="0">
                <anchor moveWithCells="1">
                  <from>
                    <xdr:col>20</xdr:col>
                    <xdr:colOff>203200</xdr:colOff>
                    <xdr:row>46</xdr:row>
                    <xdr:rowOff>107950</xdr:rowOff>
                  </from>
                  <to>
                    <xdr:col>20</xdr:col>
                    <xdr:colOff>508000</xdr:colOff>
                    <xdr:row>47</xdr:row>
                    <xdr:rowOff>146050</xdr:rowOff>
                  </to>
                </anchor>
              </controlPr>
            </control>
          </mc:Choice>
        </mc:AlternateContent>
        <mc:AlternateContent xmlns:mc="http://schemas.openxmlformats.org/markup-compatibility/2006">
          <mc:Choice Requires="x14">
            <control shapeId="1100" r:id="rId74" name="Check Box 76">
              <controlPr defaultSize="0" autoFill="0" autoLine="0" autoPict="0">
                <anchor moveWithCells="1">
                  <from>
                    <xdr:col>21</xdr:col>
                    <xdr:colOff>203200</xdr:colOff>
                    <xdr:row>46</xdr:row>
                    <xdr:rowOff>107950</xdr:rowOff>
                  </from>
                  <to>
                    <xdr:col>21</xdr:col>
                    <xdr:colOff>508000</xdr:colOff>
                    <xdr:row>47</xdr:row>
                    <xdr:rowOff>146050</xdr:rowOff>
                  </to>
                </anchor>
              </controlPr>
            </control>
          </mc:Choice>
        </mc:AlternateContent>
        <mc:AlternateContent xmlns:mc="http://schemas.openxmlformats.org/markup-compatibility/2006">
          <mc:Choice Requires="x14">
            <control shapeId="1101" r:id="rId75" name="Check Box 77">
              <controlPr defaultSize="0" autoFill="0" autoLine="0" autoPict="0">
                <anchor moveWithCells="1">
                  <from>
                    <xdr:col>22</xdr:col>
                    <xdr:colOff>203200</xdr:colOff>
                    <xdr:row>46</xdr:row>
                    <xdr:rowOff>107950</xdr:rowOff>
                  </from>
                  <to>
                    <xdr:col>22</xdr:col>
                    <xdr:colOff>508000</xdr:colOff>
                    <xdr:row>47</xdr:row>
                    <xdr:rowOff>146050</xdr:rowOff>
                  </to>
                </anchor>
              </controlPr>
            </control>
          </mc:Choice>
        </mc:AlternateContent>
        <mc:AlternateContent xmlns:mc="http://schemas.openxmlformats.org/markup-compatibility/2006">
          <mc:Choice Requires="x14">
            <control shapeId="1102" r:id="rId76" name="Check Box 78">
              <controlPr defaultSize="0" autoFill="0" autoLine="0" autoPict="0">
                <anchor moveWithCells="1">
                  <from>
                    <xdr:col>17</xdr:col>
                    <xdr:colOff>190500</xdr:colOff>
                    <xdr:row>49</xdr:row>
                    <xdr:rowOff>114300</xdr:rowOff>
                  </from>
                  <to>
                    <xdr:col>17</xdr:col>
                    <xdr:colOff>495300</xdr:colOff>
                    <xdr:row>50</xdr:row>
                    <xdr:rowOff>146050</xdr:rowOff>
                  </to>
                </anchor>
              </controlPr>
            </control>
          </mc:Choice>
        </mc:AlternateContent>
        <mc:AlternateContent xmlns:mc="http://schemas.openxmlformats.org/markup-compatibility/2006">
          <mc:Choice Requires="x14">
            <control shapeId="1103" r:id="rId77" name="Check Box 79">
              <controlPr defaultSize="0" autoFill="0" autoLine="0" autoPict="0">
                <anchor moveWithCells="1">
                  <from>
                    <xdr:col>18</xdr:col>
                    <xdr:colOff>203200</xdr:colOff>
                    <xdr:row>49</xdr:row>
                    <xdr:rowOff>107950</xdr:rowOff>
                  </from>
                  <to>
                    <xdr:col>18</xdr:col>
                    <xdr:colOff>508000</xdr:colOff>
                    <xdr:row>50</xdr:row>
                    <xdr:rowOff>146050</xdr:rowOff>
                  </to>
                </anchor>
              </controlPr>
            </control>
          </mc:Choice>
        </mc:AlternateContent>
        <mc:AlternateContent xmlns:mc="http://schemas.openxmlformats.org/markup-compatibility/2006">
          <mc:Choice Requires="x14">
            <control shapeId="1104" r:id="rId78" name="Check Box 80">
              <controlPr defaultSize="0" autoFill="0" autoLine="0" autoPict="0">
                <anchor moveWithCells="1">
                  <from>
                    <xdr:col>19</xdr:col>
                    <xdr:colOff>203200</xdr:colOff>
                    <xdr:row>49</xdr:row>
                    <xdr:rowOff>107950</xdr:rowOff>
                  </from>
                  <to>
                    <xdr:col>19</xdr:col>
                    <xdr:colOff>508000</xdr:colOff>
                    <xdr:row>50</xdr:row>
                    <xdr:rowOff>146050</xdr:rowOff>
                  </to>
                </anchor>
              </controlPr>
            </control>
          </mc:Choice>
        </mc:AlternateContent>
        <mc:AlternateContent xmlns:mc="http://schemas.openxmlformats.org/markup-compatibility/2006">
          <mc:Choice Requires="x14">
            <control shapeId="1105" r:id="rId79" name="Check Box 81">
              <controlPr defaultSize="0" autoFill="0" autoLine="0" autoPict="0">
                <anchor moveWithCells="1">
                  <from>
                    <xdr:col>20</xdr:col>
                    <xdr:colOff>203200</xdr:colOff>
                    <xdr:row>49</xdr:row>
                    <xdr:rowOff>107950</xdr:rowOff>
                  </from>
                  <to>
                    <xdr:col>20</xdr:col>
                    <xdr:colOff>508000</xdr:colOff>
                    <xdr:row>50</xdr:row>
                    <xdr:rowOff>146050</xdr:rowOff>
                  </to>
                </anchor>
              </controlPr>
            </control>
          </mc:Choice>
        </mc:AlternateContent>
        <mc:AlternateContent xmlns:mc="http://schemas.openxmlformats.org/markup-compatibility/2006">
          <mc:Choice Requires="x14">
            <control shapeId="1106" r:id="rId80" name="Check Box 82">
              <controlPr defaultSize="0" autoFill="0" autoLine="0" autoPict="0">
                <anchor moveWithCells="1">
                  <from>
                    <xdr:col>21</xdr:col>
                    <xdr:colOff>203200</xdr:colOff>
                    <xdr:row>49</xdr:row>
                    <xdr:rowOff>107950</xdr:rowOff>
                  </from>
                  <to>
                    <xdr:col>21</xdr:col>
                    <xdr:colOff>508000</xdr:colOff>
                    <xdr:row>50</xdr:row>
                    <xdr:rowOff>146050</xdr:rowOff>
                  </to>
                </anchor>
              </controlPr>
            </control>
          </mc:Choice>
        </mc:AlternateContent>
        <mc:AlternateContent xmlns:mc="http://schemas.openxmlformats.org/markup-compatibility/2006">
          <mc:Choice Requires="x14">
            <control shapeId="1107" r:id="rId81" name="Check Box 83">
              <controlPr defaultSize="0" autoFill="0" autoLine="0" autoPict="0">
                <anchor moveWithCells="1">
                  <from>
                    <xdr:col>22</xdr:col>
                    <xdr:colOff>203200</xdr:colOff>
                    <xdr:row>49</xdr:row>
                    <xdr:rowOff>107950</xdr:rowOff>
                  </from>
                  <to>
                    <xdr:col>22</xdr:col>
                    <xdr:colOff>508000</xdr:colOff>
                    <xdr:row>50</xdr:row>
                    <xdr:rowOff>146050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WPCP_Assessment_TOOL</vt:lpstr>
      <vt:lpstr>WPCP_Assessment_TOOL!Print_Area</vt:lpstr>
    </vt:vector>
  </TitlesOfParts>
  <Company>CNU 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Kinney</dc:creator>
  <cp:lastModifiedBy>VITA Program</cp:lastModifiedBy>
  <cp:lastPrinted>2019-01-16T14:16:35Z</cp:lastPrinted>
  <dcterms:created xsi:type="dcterms:W3CDTF">2019-01-11T21:39:18Z</dcterms:created>
  <dcterms:modified xsi:type="dcterms:W3CDTF">2019-01-22T19:23:42Z</dcterms:modified>
</cp:coreProperties>
</file>